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0.17\20_部署別\310_企画調整\20_共有\07年度\04【07国庫＆ALIC】ICT＆楽酪GO共通\01_全国会議\７月２５日第１回業務打合せ\４：会議資料\"/>
    </mc:Choice>
  </mc:AlternateContent>
  <xr:revisionPtr revIDLastSave="0" documentId="13_ncr:1_{88D07DCF-A3B9-4E1D-B3B6-94F64D937A12}" xr6:coauthVersionLast="47" xr6:coauthVersionMax="47" xr10:uidLastSave="{00000000-0000-0000-0000-000000000000}"/>
  <bookViews>
    <workbookView xWindow="-120" yWindow="-120" windowWidth="29040" windowHeight="15840" tabRatio="1000" xr2:uid="{00000000-000D-0000-FFFF-FFFF00000000}"/>
  </bookViews>
  <sheets>
    <sheet name="費用対効果総括" sheetId="61" r:id="rId1"/>
    <sheet name="経営収支計画表" sheetId="9" r:id="rId2"/>
    <sheet name="経営収支計画の積算" sheetId="57" r:id="rId3"/>
    <sheet name="経営収支計画の積算（現状年）" sheetId="55" state="hidden" r:id="rId4"/>
    <sheet name="経営収支計画の積算（目標年）" sheetId="56" state="hidden" r:id="rId5"/>
    <sheet name="各効果額 " sheetId="62" r:id="rId6"/>
    <sheet name="総合耐用年数" sheetId="58" r:id="rId7"/>
  </sheets>
  <definedNames>
    <definedName name="_xlnm.Print_Area" localSheetId="5">'各効果額 '!$A$1:$X$51</definedName>
    <definedName name="_xlnm.Print_Area" localSheetId="2">経営収支計画の積算!$A$1:$E$41</definedName>
    <definedName name="_xlnm.Print_Area" localSheetId="3">'経営収支計画の積算（現状年）'!$A$1:$E$52</definedName>
    <definedName name="_xlnm.Print_Area" localSheetId="4">'経営収支計画の積算（目標年）'!$A$1:$E$52</definedName>
    <definedName name="_xlnm.Print_Area" localSheetId="1">経営収支計画表!$A$2:$J$52</definedName>
    <definedName name="_xlnm.Print_Area" localSheetId="0">費用対効果総括!$B$1:$V$53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62" l="1"/>
  <c r="M16" i="61"/>
  <c r="M18" i="61"/>
  <c r="T11" i="58" l="1"/>
  <c r="T12" i="58"/>
  <c r="T13" i="58"/>
  <c r="Q11" i="58"/>
  <c r="Q12" i="58"/>
  <c r="Q13" i="58"/>
  <c r="N10" i="58"/>
  <c r="Q10" i="58" s="1"/>
  <c r="T10" i="58" s="1"/>
  <c r="N11" i="58"/>
  <c r="N12" i="58"/>
  <c r="N13" i="58"/>
  <c r="D51" i="9"/>
  <c r="D38" i="57"/>
  <c r="L48" i="62"/>
  <c r="L49" i="62" s="1"/>
  <c r="L33" i="62"/>
  <c r="N38" i="61" s="1"/>
  <c r="N37" i="61" s="1"/>
  <c r="L24" i="62"/>
  <c r="L10" i="62"/>
  <c r="N51" i="61"/>
  <c r="N28" i="61"/>
  <c r="M19" i="61"/>
  <c r="M10" i="61"/>
  <c r="J28" i="58"/>
  <c r="G28" i="58"/>
  <c r="N28" i="58"/>
  <c r="D14" i="58"/>
  <c r="N21" i="58"/>
  <c r="N26" i="58"/>
  <c r="N25" i="58"/>
  <c r="N24" i="58"/>
  <c r="N23" i="58"/>
  <c r="N22" i="58"/>
  <c r="D40" i="57"/>
  <c r="D33" i="57"/>
  <c r="D20" i="57"/>
  <c r="D17" i="57"/>
  <c r="D12" i="57"/>
  <c r="D7" i="57"/>
  <c r="D13" i="57" s="1"/>
  <c r="D51" i="56"/>
  <c r="D44" i="56"/>
  <c r="D34" i="56"/>
  <c r="D29" i="56"/>
  <c r="D26" i="56"/>
  <c r="D49" i="56" s="1"/>
  <c r="D21" i="56"/>
  <c r="D16" i="56"/>
  <c r="D22" i="56" s="1"/>
  <c r="D12" i="56"/>
  <c r="D8" i="56"/>
  <c r="D51" i="55"/>
  <c r="D44" i="55"/>
  <c r="D34" i="55"/>
  <c r="D29" i="55"/>
  <c r="D26" i="55"/>
  <c r="D21" i="55"/>
  <c r="D16" i="55"/>
  <c r="D22" i="55" s="1"/>
  <c r="D12" i="55"/>
  <c r="D8" i="55"/>
  <c r="E30" i="9"/>
  <c r="F30" i="9"/>
  <c r="G30" i="9"/>
  <c r="H30" i="9"/>
  <c r="I30" i="9"/>
  <c r="D30" i="9"/>
  <c r="E33" i="9"/>
  <c r="F33" i="9"/>
  <c r="G33" i="9"/>
  <c r="H33" i="9"/>
  <c r="I33" i="9"/>
  <c r="D33" i="9"/>
  <c r="E46" i="9"/>
  <c r="F46" i="9"/>
  <c r="G46" i="9"/>
  <c r="H46" i="9"/>
  <c r="I46" i="9"/>
  <c r="D46" i="9"/>
  <c r="N43" i="61" l="1"/>
  <c r="M15" i="61" s="1"/>
  <c r="X14" i="58"/>
  <c r="D50" i="56"/>
  <c r="D49" i="55"/>
  <c r="D39" i="57"/>
  <c r="H51" i="9"/>
  <c r="G51" i="9"/>
  <c r="F51" i="9"/>
  <c r="E51" i="9"/>
  <c r="I51" i="9"/>
  <c r="D50" i="55"/>
  <c r="N52" i="61" l="1"/>
  <c r="M14" i="61" s="1"/>
  <c r="D16" i="9" l="1"/>
  <c r="D25" i="9" l="1"/>
  <c r="D20" i="9"/>
  <c r="D26" i="9" l="1"/>
  <c r="E16" i="9" l="1"/>
  <c r="D52" i="9" l="1"/>
  <c r="E20" i="9"/>
  <c r="D12" i="9"/>
  <c r="E25" i="9"/>
  <c r="E12" i="9"/>
  <c r="E26" i="9" l="1"/>
  <c r="E52" i="9" s="1"/>
  <c r="F25" i="9" l="1"/>
  <c r="F16" i="9" l="1"/>
  <c r="F20" i="9" l="1"/>
  <c r="F26" i="9" s="1"/>
  <c r="F52" i="9" s="1"/>
  <c r="F12" i="9" l="1"/>
  <c r="G16" i="9" l="1"/>
  <c r="G20" i="9" l="1"/>
  <c r="H16" i="9" l="1"/>
  <c r="G12" i="9"/>
  <c r="H20" i="9"/>
  <c r="H12" i="9" l="1"/>
  <c r="I16" i="9" l="1"/>
  <c r="I20" i="9" l="1"/>
  <c r="I12" i="9" l="1"/>
  <c r="M21" i="61" l="1"/>
  <c r="M23" i="61" s="1"/>
  <c r="M20" i="61"/>
  <c r="M22" i="61" s="1"/>
  <c r="I25" i="9" l="1"/>
  <c r="H25" i="9"/>
  <c r="H26" i="9" s="1"/>
  <c r="H52" i="9" s="1"/>
  <c r="G25" i="9"/>
  <c r="G26" i="9" s="1"/>
  <c r="G52" i="9" s="1"/>
  <c r="I26" i="9" l="1"/>
  <c r="I5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爲季 誠(TAMESUE Makoto)</author>
  </authors>
  <commentList>
    <comment ref="B20" authorId="0" shapeId="0" xr:uid="{DD8476EE-7125-4E08-BC52-20EC9D6686E5}">
      <text>
        <r>
          <rPr>
            <b/>
            <sz val="9"/>
            <color indexed="81"/>
            <rFont val="MS P ゴシック"/>
            <family val="3"/>
            <charset val="128"/>
          </rPr>
          <t>本事業費以外で収益性の向上を図るために要する経費（機械購入費等）についても計上</t>
        </r>
      </text>
    </comment>
  </commentList>
</comments>
</file>

<file path=xl/sharedStrings.xml><?xml version="1.0" encoding="utf-8"?>
<sst xmlns="http://schemas.openxmlformats.org/spreadsheetml/2006/main" count="482" uniqueCount="239">
  <si>
    <t>計</t>
    <rPh sb="0" eb="1">
      <t>ケイ</t>
    </rPh>
    <phoneticPr fontId="4"/>
  </si>
  <si>
    <t>建物・施設</t>
    <rPh sb="0" eb="2">
      <t>タテモノ</t>
    </rPh>
    <rPh sb="3" eb="5">
      <t>シセツ</t>
    </rPh>
    <phoneticPr fontId="4"/>
  </si>
  <si>
    <t>機械・器具</t>
    <rPh sb="0" eb="2">
      <t>キカイ</t>
    </rPh>
    <rPh sb="3" eb="5">
      <t>キグ</t>
    </rPh>
    <phoneticPr fontId="4"/>
  </si>
  <si>
    <t>区　　分</t>
    <rPh sb="0" eb="1">
      <t>ク</t>
    </rPh>
    <rPh sb="3" eb="4">
      <t>ブン</t>
    </rPh>
    <phoneticPr fontId="4"/>
  </si>
  <si>
    <t>収　　　入</t>
    <rPh sb="0" eb="1">
      <t>オサム</t>
    </rPh>
    <rPh sb="4" eb="5">
      <t>イ</t>
    </rPh>
    <phoneticPr fontId="4"/>
  </si>
  <si>
    <t>主収入</t>
    <rPh sb="0" eb="1">
      <t>シュ</t>
    </rPh>
    <rPh sb="1" eb="2">
      <t>オサム</t>
    </rPh>
    <rPh sb="2" eb="3">
      <t>イリ</t>
    </rPh>
    <phoneticPr fontId="4"/>
  </si>
  <si>
    <t>小　計</t>
    <rPh sb="0" eb="1">
      <t>ショウ</t>
    </rPh>
    <rPh sb="2" eb="3">
      <t>ケイ</t>
    </rPh>
    <phoneticPr fontId="4"/>
  </si>
  <si>
    <t>収入合計</t>
    <rPh sb="0" eb="2">
      <t>シュウニュウ</t>
    </rPh>
    <rPh sb="2" eb="4">
      <t>ゴウケイ</t>
    </rPh>
    <phoneticPr fontId="4"/>
  </si>
  <si>
    <t>減価償却費</t>
    <rPh sb="0" eb="2">
      <t>ゲンカ</t>
    </rPh>
    <rPh sb="2" eb="5">
      <t>ショウキャクヒ</t>
    </rPh>
    <phoneticPr fontId="4"/>
  </si>
  <si>
    <t>家畜</t>
    <rPh sb="0" eb="2">
      <t>カチク</t>
    </rPh>
    <phoneticPr fontId="4"/>
  </si>
  <si>
    <t>総　所　得</t>
    <rPh sb="0" eb="1">
      <t>フサ</t>
    </rPh>
    <rPh sb="2" eb="3">
      <t>ショ</t>
    </rPh>
    <rPh sb="4" eb="5">
      <t>トク</t>
    </rPh>
    <phoneticPr fontId="4"/>
  </si>
  <si>
    <t>　　　１の（２）のイの（イ）のａの各事業について、効果と費用の比較を次の表に準拠して算出するものとする。</t>
  </si>
  <si>
    <t>　（１）事業効果総括表及び効果額の集計表（共通）</t>
  </si>
  <si>
    <t xml:space="preserve">　　ア　【事業効果総括表】                                                                                                                                 </t>
  </si>
  <si>
    <t>区　　　分</t>
    <phoneticPr fontId="4"/>
  </si>
  <si>
    <t>算　　式</t>
    <phoneticPr fontId="4"/>
  </si>
  <si>
    <t>数　　値</t>
    <phoneticPr fontId="4"/>
  </si>
  <si>
    <t>備　　考</t>
    <phoneticPr fontId="4"/>
  </si>
  <si>
    <t xml:space="preserve"> 総事業費</t>
  </si>
  <si>
    <t>①</t>
  </si>
  <si>
    <t>千円</t>
  </si>
  <si>
    <t xml:space="preserve">事業計画資料より </t>
  </si>
  <si>
    <t xml:space="preserve"> </t>
  </si>
  <si>
    <t>うち</t>
  </si>
  <si>
    <t xml:space="preserve"> 整備事業に係るもの</t>
  </si>
  <si>
    <t>②</t>
  </si>
  <si>
    <t xml:space="preserve"> 推進事業に係るもの</t>
  </si>
  <si>
    <t>③</t>
  </si>
  <si>
    <t xml:space="preserve"> 年総効果額 </t>
  </si>
  <si>
    <t>④</t>
  </si>
  <si>
    <t>千円／年</t>
  </si>
  <si>
    <t>年総効果額算出表より</t>
  </si>
  <si>
    <t>うち内部経済効果</t>
  </si>
  <si>
    <t>⑤</t>
  </si>
  <si>
    <t xml:space="preserve"> 廃用損失額 </t>
  </si>
  <si>
    <t>⑥</t>
  </si>
  <si>
    <t>廃用損失額算出表より</t>
  </si>
  <si>
    <t>総合耐用年数算出表より</t>
  </si>
  <si>
    <t xml:space="preserve"> 総合耐用年数 </t>
  </si>
  <si>
    <t>⑦</t>
  </si>
  <si>
    <t>年</t>
  </si>
  <si>
    <t xml:space="preserve"> 還元率</t>
  </si>
  <si>
    <t>⑧</t>
  </si>
  <si>
    <t xml:space="preserve">利子率は４．０％ </t>
  </si>
  <si>
    <t xml:space="preserve"> 妥当投資額 </t>
  </si>
  <si>
    <t xml:space="preserve">⑨＝④／⑧－⑥ </t>
  </si>
  <si>
    <t xml:space="preserve">⑩＝⑤／⑧－⑥ </t>
  </si>
  <si>
    <t xml:space="preserve"> 投資効率</t>
  </si>
  <si>
    <t xml:space="preserve">⑪＝⑨／① </t>
  </si>
  <si>
    <t xml:space="preserve">⑫＝⑩／① </t>
  </si>
  <si>
    <t xml:space="preserve">　　イ　【年総効果額集計表】                                                                                                                               </t>
  </si>
  <si>
    <t>効　果　種　別</t>
    <phoneticPr fontId="4"/>
  </si>
  <si>
    <t>効　果　額</t>
    <phoneticPr fontId="4"/>
  </si>
  <si>
    <t>内
部
効
果</t>
    <phoneticPr fontId="4"/>
  </si>
  <si>
    <t>１　畜産経営体所得向上効果</t>
  </si>
  <si>
    <t>1.1生産増加効果</t>
  </si>
  <si>
    <t>1.2品質向上効果</t>
  </si>
  <si>
    <t>1.3生産費節減効果</t>
  </si>
  <si>
    <t>２　畜産関連経営体所得向上効果</t>
  </si>
  <si>
    <t>2.1生産増加効果</t>
  </si>
  <si>
    <t>2.2品質向上効果</t>
  </si>
  <si>
    <t>2.3生産費節減効果</t>
  </si>
  <si>
    <t>３　堆きゅう肥生産量増加効果</t>
  </si>
  <si>
    <t>４　労働時間削減効果</t>
  </si>
  <si>
    <t>4.1畜産経営労働時間削減効果</t>
  </si>
  <si>
    <t>4.2畜産関連経営労働時間削減効果</t>
  </si>
  <si>
    <t>５　農家雇用創出効果</t>
  </si>
  <si>
    <t>６　農業関連施設料等収入効果</t>
  </si>
  <si>
    <t>７　その他の効果</t>
  </si>
  <si>
    <t>　　　《内部経済効果　　小計》</t>
  </si>
  <si>
    <t>外
部
効
果</t>
    <phoneticPr fontId="4"/>
  </si>
  <si>
    <t>８　地域生活環境改善効果</t>
  </si>
  <si>
    <t>8.1衛生水準向上効果</t>
  </si>
  <si>
    <t>8.2水質保全効果</t>
  </si>
  <si>
    <t>９　生産環境改善効果</t>
  </si>
  <si>
    <t>10　交流体験効果</t>
  </si>
  <si>
    <t>　　　《外部経済効果　　小計》</t>
  </si>
  <si>
    <t>　年　総　効　果　額</t>
  </si>
  <si>
    <t>　　イ　畜産関連経営体所得向上効果額の算出は、下表に基づくものであること。</t>
  </si>
  <si>
    <t>　　　　なお、事業により下表によりがたい場合は、当該事業の様式による。</t>
  </si>
  <si>
    <t xml:space="preserve">　　　　【畜産関連経営体所得向上効果額算出表】                                                                                                             </t>
  </si>
  <si>
    <t>項　　　目</t>
  </si>
  <si>
    <t>算　式</t>
  </si>
  <si>
    <t>数　値</t>
  </si>
  <si>
    <t>単位</t>
  </si>
  <si>
    <t>備　　考（算出根拠）</t>
  </si>
  <si>
    <t>売上高</t>
  </si>
  <si>
    <t>千円</t>
    <rPh sb="0" eb="1">
      <t>セン</t>
    </rPh>
    <phoneticPr fontId="4"/>
  </si>
  <si>
    <t>事業計画資料より</t>
  </si>
  <si>
    <t>営業外収益</t>
  </si>
  <si>
    <t>営業外費用</t>
  </si>
  <si>
    <t>⑥=</t>
  </si>
  <si>
    <t>畜産関連経営体所得向上効果額</t>
  </si>
  <si>
    <t>　　ウ　堆きゅう肥生産量増加効果額の算出は、下表に基づくものであること。</t>
  </si>
  <si>
    <t xml:space="preserve">　　　　【堆きゅう肥生産量増加効果額算出表】                                                                                                               </t>
  </si>
  <si>
    <t>事業実施後堆きゅう肥製造量</t>
  </si>
  <si>
    <t>ｔ</t>
  </si>
  <si>
    <t>事業実施前堆きゅう肥製造量</t>
  </si>
  <si>
    <t>堆肥製造増加量</t>
  </si>
  <si>
    <t>③=①-②</t>
  </si>
  <si>
    <t>地域内販売単価</t>
  </si>
  <si>
    <t>円/ｔ</t>
  </si>
  <si>
    <t>維持管理費</t>
  </si>
  <si>
    <t>円</t>
  </si>
  <si>
    <t>堆きゅう肥生産量増加効果額</t>
  </si>
  <si>
    <t>⑥=③×④-⑤</t>
  </si>
  <si>
    <t>_x000C_</t>
  </si>
  <si>
    <t>　　エ　労働時間削減効果額の算出は、下表に基づくものであること。</t>
  </si>
  <si>
    <t xml:space="preserve">　　　　【労働時間削減効果額算出表】                                                                                                                       </t>
  </si>
  <si>
    <t>削減される家族労働時間</t>
  </si>
  <si>
    <t>時間</t>
  </si>
  <si>
    <t>家族労費評価額</t>
  </si>
  <si>
    <t>円/時間</t>
  </si>
  <si>
    <t>労働時間削減効果額</t>
  </si>
  <si>
    <t>③=①×②</t>
  </si>
  <si>
    <t>　 注１：　地域で適当な労賃単価がない場合は、1,648円／時間を使用。</t>
  </si>
  <si>
    <t xml:space="preserve">   注２：　家族労働時間が削減される場合算出し、(ａ)の効果額において家族労働時間の削減による効果を含む場合は算出しないこと。</t>
  </si>
  <si>
    <t>定数</t>
  </si>
  <si>
    <t>労働環境改善相当額</t>
  </si>
  <si>
    <t>畜産物生産費調査の規模別労働時間における相当規模の労働時間</t>
    <phoneticPr fontId="4"/>
  </si>
  <si>
    <t>１頭当たり労働時間</t>
  </si>
  <si>
    <t>家畜飼養頭数</t>
  </si>
  <si>
    <t>頭</t>
  </si>
  <si>
    <t>年間総労働時間</t>
  </si>
  <si>
    <t>④=②×③</t>
  </si>
  <si>
    <t>生産環境改善効果額</t>
  </si>
  <si>
    <t>施設名</t>
  </si>
  <si>
    <t>合　計</t>
  </si>
  <si>
    <t>　（３）事業効果総括表算出基礎表（共通）</t>
  </si>
  <si>
    <t>　　　　【廃用損失額（既存施設残存価値）算出表】</t>
    <phoneticPr fontId="4"/>
  </si>
  <si>
    <t>取得価格(千円)</t>
  </si>
  <si>
    <t>耐用年数</t>
  </si>
  <si>
    <t>取得年</t>
  </si>
  <si>
    <t>使用年数</t>
  </si>
  <si>
    <t>使用可能年数</t>
  </si>
  <si>
    <t>残存率</t>
  </si>
  <si>
    <t>残存価値(千円)</t>
  </si>
  <si>
    <t>(西暦)</t>
  </si>
  <si>
    <t>④＝②－③</t>
  </si>
  <si>
    <t>⑤＝④／②</t>
  </si>
  <si>
    <t>⑥＝①×⑤</t>
  </si>
  <si>
    <t>各⑥欄の合計</t>
  </si>
  <si>
    <t xml:space="preserve"> 　</t>
  </si>
  <si>
    <t>　　イ　 総合耐用年数は、本事業で整備する施設、機械について、下表により算出するものとする。</t>
  </si>
  <si>
    <t>　　　　【総合耐用年数算出表（事業対象工種別事業費・耐用年数表）】</t>
    <phoneticPr fontId="4"/>
  </si>
  <si>
    <t>工種別(施設名)</t>
  </si>
  <si>
    <t>事業費</t>
  </si>
  <si>
    <t>単年度事業費(減価額)</t>
  </si>
  <si>
    <t>②=①／③</t>
  </si>
  <si>
    <t>合　　　計</t>
  </si>
  <si>
    <t>④=①の合計</t>
  </si>
  <si>
    <t>⑥総合耐用年数(④／⑤)</t>
    <phoneticPr fontId="4"/>
  </si>
  <si>
    <t>⑤=②の合計</t>
  </si>
  <si>
    <t xml:space="preserve">   </t>
  </si>
  <si>
    <t>②</t>
    <phoneticPr fontId="3"/>
  </si>
  <si>
    <t>③</t>
    <phoneticPr fontId="3"/>
  </si>
  <si>
    <t>④</t>
    <phoneticPr fontId="3"/>
  </si>
  <si>
    <t>備　　　考</t>
    <rPh sb="0" eb="1">
      <t>ソナエ</t>
    </rPh>
    <rPh sb="4" eb="5">
      <t>コウ</t>
    </rPh>
    <phoneticPr fontId="4"/>
  </si>
  <si>
    <t>出荷量</t>
    <rPh sb="0" eb="1">
      <t>デ</t>
    </rPh>
    <rPh sb="1" eb="2">
      <t>ニ</t>
    </rPh>
    <rPh sb="2" eb="3">
      <t>リョウ</t>
    </rPh>
    <phoneticPr fontId="4"/>
  </si>
  <si>
    <t>その他収入</t>
    <rPh sb="2" eb="3">
      <t>タ</t>
    </rPh>
    <rPh sb="3" eb="5">
      <t>シュウニュウ</t>
    </rPh>
    <phoneticPr fontId="4"/>
  </si>
  <si>
    <t>支　　　出</t>
    <rPh sb="0" eb="1">
      <t>ササ</t>
    </rPh>
    <rPh sb="4" eb="5">
      <t>デ</t>
    </rPh>
    <phoneticPr fontId="4"/>
  </si>
  <si>
    <t>修繕費</t>
    <rPh sb="0" eb="3">
      <t>シュウゼンヒ</t>
    </rPh>
    <phoneticPr fontId="4"/>
  </si>
  <si>
    <t>家畜購入費</t>
    <rPh sb="0" eb="5">
      <t>カチクコウニュウヒ</t>
    </rPh>
    <phoneticPr fontId="4"/>
  </si>
  <si>
    <t>飼料購入費</t>
    <rPh sb="0" eb="5">
      <t>シリョウコウニュウヒ</t>
    </rPh>
    <phoneticPr fontId="4"/>
  </si>
  <si>
    <t>衛生費</t>
    <rPh sb="0" eb="3">
      <t>エイセイヒ</t>
    </rPh>
    <phoneticPr fontId="4"/>
  </si>
  <si>
    <t>資材費</t>
    <rPh sb="0" eb="3">
      <t>シザイヒ</t>
    </rPh>
    <phoneticPr fontId="4"/>
  </si>
  <si>
    <t>水道光熱費</t>
    <rPh sb="0" eb="5">
      <t>スイドウコウネツヒ</t>
    </rPh>
    <phoneticPr fontId="4"/>
  </si>
  <si>
    <t>燃料費</t>
    <rPh sb="0" eb="3">
      <t>ネンリョウヒ</t>
    </rPh>
    <phoneticPr fontId="4"/>
  </si>
  <si>
    <t>出荷販売経費</t>
    <rPh sb="0" eb="6">
      <t>シュッカハンバイケイヒ</t>
    </rPh>
    <phoneticPr fontId="4"/>
  </si>
  <si>
    <t>雇用労賃</t>
    <rPh sb="0" eb="4">
      <t>コヨウロウチン</t>
    </rPh>
    <phoneticPr fontId="4"/>
  </si>
  <si>
    <t>基金掛金</t>
    <rPh sb="0" eb="2">
      <t>キキン</t>
    </rPh>
    <rPh sb="2" eb="4">
      <t>カケキン</t>
    </rPh>
    <phoneticPr fontId="4"/>
  </si>
  <si>
    <t>共済掛金</t>
    <rPh sb="0" eb="4">
      <t>キョウサイカケキン</t>
    </rPh>
    <phoneticPr fontId="4"/>
  </si>
  <si>
    <t>地代</t>
    <rPh sb="0" eb="2">
      <t>チダイ</t>
    </rPh>
    <phoneticPr fontId="4"/>
  </si>
  <si>
    <t>借入金利子</t>
    <rPh sb="0" eb="3">
      <t>カリイレキン</t>
    </rPh>
    <rPh sb="3" eb="5">
      <t>リシ</t>
    </rPh>
    <phoneticPr fontId="4"/>
  </si>
  <si>
    <t>租税公課</t>
    <rPh sb="0" eb="4">
      <t>ソゼイコウカ</t>
    </rPh>
    <phoneticPr fontId="4"/>
  </si>
  <si>
    <t>所　　　　　　　得</t>
    <rPh sb="0" eb="1">
      <t>ショ</t>
    </rPh>
    <rPh sb="8" eb="9">
      <t>トク</t>
    </rPh>
    <phoneticPr fontId="4"/>
  </si>
  <si>
    <t>R〇年度</t>
    <rPh sb="2" eb="4">
      <t>ネンド</t>
    </rPh>
    <phoneticPr fontId="4"/>
  </si>
  <si>
    <t>（１年目）</t>
    <rPh sb="2" eb="4">
      <t>ネンメ</t>
    </rPh>
    <phoneticPr fontId="4"/>
  </si>
  <si>
    <t>（２年目）</t>
    <rPh sb="2" eb="4">
      <t>ネンメ</t>
    </rPh>
    <phoneticPr fontId="4"/>
  </si>
  <si>
    <t>飼養
頭羽数</t>
    <rPh sb="0" eb="2">
      <t>シヨウ</t>
    </rPh>
    <rPh sb="3" eb="4">
      <t>トウ</t>
    </rPh>
    <rPh sb="4" eb="6">
      <t>ハスウ</t>
    </rPh>
    <phoneticPr fontId="4"/>
  </si>
  <si>
    <t>濃厚飼料</t>
    <rPh sb="0" eb="4">
      <t>ノウコウシリョウ</t>
    </rPh>
    <phoneticPr fontId="4"/>
  </si>
  <si>
    <t>粗飼料</t>
    <rPh sb="0" eb="3">
      <t>ソシリョウ</t>
    </rPh>
    <phoneticPr fontId="4"/>
  </si>
  <si>
    <t>自給飼料費</t>
    <rPh sb="0" eb="2">
      <t>ジキュウ</t>
    </rPh>
    <rPh sb="2" eb="4">
      <t>シリョウ</t>
    </rPh>
    <rPh sb="4" eb="5">
      <t>ヒ</t>
    </rPh>
    <phoneticPr fontId="4"/>
  </si>
  <si>
    <t>肥料費</t>
    <rPh sb="0" eb="3">
      <t>ヒリョウヒ</t>
    </rPh>
    <phoneticPr fontId="4"/>
  </si>
  <si>
    <t>農薬・種子</t>
    <rPh sb="0" eb="2">
      <t>ノウヤク</t>
    </rPh>
    <rPh sb="3" eb="5">
      <t>シュシ</t>
    </rPh>
    <phoneticPr fontId="4"/>
  </si>
  <si>
    <t>敷料費</t>
    <rPh sb="0" eb="2">
      <t>シキリョウ</t>
    </rPh>
    <rPh sb="2" eb="3">
      <t>ヒ</t>
    </rPh>
    <phoneticPr fontId="4"/>
  </si>
  <si>
    <t>支　出　合　計</t>
    <rPh sb="0" eb="1">
      <t>シ</t>
    </rPh>
    <rPh sb="2" eb="3">
      <t>デ</t>
    </rPh>
    <rPh sb="4" eb="5">
      <t>ゴウ</t>
    </rPh>
    <rPh sb="6" eb="7">
      <t>ケイ</t>
    </rPh>
    <phoneticPr fontId="4"/>
  </si>
  <si>
    <t>内臓・原皮販売</t>
    <rPh sb="0" eb="2">
      <t>ナイゾウ</t>
    </rPh>
    <rPh sb="3" eb="4">
      <t>ゲン</t>
    </rPh>
    <rPh sb="4" eb="5">
      <t>カワ</t>
    </rPh>
    <rPh sb="5" eb="7">
      <t>ハンバイ</t>
    </rPh>
    <phoneticPr fontId="4"/>
  </si>
  <si>
    <t>基金補てん額</t>
    <rPh sb="0" eb="2">
      <t>キキン</t>
    </rPh>
    <rPh sb="2" eb="3">
      <t>ホ</t>
    </rPh>
    <rPh sb="5" eb="6">
      <t>ガク</t>
    </rPh>
    <phoneticPr fontId="4"/>
  </si>
  <si>
    <t>その他</t>
    <rPh sb="2" eb="3">
      <t>タ</t>
    </rPh>
    <phoneticPr fontId="4"/>
  </si>
  <si>
    <t>積　　　　算　　　　基　　　礎</t>
    <rPh sb="0" eb="1">
      <t>セキ</t>
    </rPh>
    <rPh sb="5" eb="6">
      <t>サン</t>
    </rPh>
    <rPh sb="10" eb="11">
      <t>キ</t>
    </rPh>
    <rPh sb="14" eb="15">
      <t>イシズエ</t>
    </rPh>
    <phoneticPr fontId="4"/>
  </si>
  <si>
    <t>金額</t>
    <rPh sb="0" eb="2">
      <t>キンガク</t>
    </rPh>
    <phoneticPr fontId="3"/>
  </si>
  <si>
    <t>　　ア　廃用損失額（既存施設残存価値）は、本事業の実施により、耐用年数に達していない既存の施設を廃棄又は転用する場合はマイナスの</t>
    <phoneticPr fontId="3"/>
  </si>
  <si>
    <t>　　　効果として計上する。</t>
    <phoneticPr fontId="3"/>
  </si>
  <si>
    <t>　　　　なお、耐用年数に達していない既存の施設を本事業で整備する施設と一体的に使用する場合、本事業で整備する施設のみにより効果を</t>
    <rPh sb="54" eb="56">
      <t>シセツ</t>
    </rPh>
    <rPh sb="61" eb="63">
      <t>コウカ</t>
    </rPh>
    <phoneticPr fontId="3"/>
  </si>
  <si>
    <t>　　　算出できない時は、既存の施設の調達費用に当たる残存価値を費用として計上するものとする。</t>
    <phoneticPr fontId="3"/>
  </si>
  <si>
    <t>（現状年）</t>
    <rPh sb="1" eb="3">
      <t>ゲンジョウ</t>
    </rPh>
    <rPh sb="3" eb="4">
      <t>ネン</t>
    </rPh>
    <phoneticPr fontId="4"/>
  </si>
  <si>
    <t xml:space="preserve">（２）年総効果額算出基礎表（共通）                                                                                                                              </t>
    <phoneticPr fontId="4"/>
  </si>
  <si>
    <t xml:space="preserve">　（ア）【経営収支計画】                                                                                                                                 </t>
    <rPh sb="5" eb="7">
      <t>ケイエイ</t>
    </rPh>
    <phoneticPr fontId="4"/>
  </si>
  <si>
    <t xml:space="preserve">　（イ）―１【経営収支計画の積算基礎（現状年）】                                                                                                                                 </t>
    <rPh sb="7" eb="9">
      <t>ケイエイ</t>
    </rPh>
    <rPh sb="14" eb="16">
      <t>セキサン</t>
    </rPh>
    <rPh sb="16" eb="18">
      <t>キソ</t>
    </rPh>
    <phoneticPr fontId="4"/>
  </si>
  <si>
    <t xml:space="preserve">　（イ）―２【経営収支計画の積算基礎（目標年）】                                                                                                                                 </t>
    <rPh sb="7" eb="9">
      <t>ケイエイ</t>
    </rPh>
    <rPh sb="14" eb="16">
      <t>セキサン</t>
    </rPh>
    <rPh sb="16" eb="18">
      <t>キソ</t>
    </rPh>
    <phoneticPr fontId="4"/>
  </si>
  <si>
    <t>事業計画資料より</t>
    <rPh sb="0" eb="4">
      <t>ジギョウケイカク</t>
    </rPh>
    <rPh sb="4" eb="6">
      <t>シリョウ</t>
    </rPh>
    <phoneticPr fontId="3"/>
  </si>
  <si>
    <t>売上原価</t>
    <rPh sb="2" eb="4">
      <t>ゲンカ</t>
    </rPh>
    <phoneticPr fontId="3"/>
  </si>
  <si>
    <t>一般管理費</t>
    <rPh sb="0" eb="2">
      <t>イッパン</t>
    </rPh>
    <rPh sb="2" eb="5">
      <t>カンリヒ</t>
    </rPh>
    <phoneticPr fontId="3"/>
  </si>
  <si>
    <t>⑤</t>
    <phoneticPr fontId="3"/>
  </si>
  <si>
    <t>①-②-③＋</t>
    <phoneticPr fontId="3"/>
  </si>
  <si>
    <t>④-⑤</t>
    <phoneticPr fontId="3"/>
  </si>
  <si>
    <t xml:space="preserve">   注３：　（ｈ）の事業の施設整備を実施する場合は、家族労働時間を総従業員の製造施設家内での労働時間、家族労働費を従業員の</t>
    <rPh sb="11" eb="13">
      <t>ジギョウ</t>
    </rPh>
    <rPh sb="14" eb="18">
      <t>シセツセイビ</t>
    </rPh>
    <rPh sb="19" eb="21">
      <t>ジッシ</t>
    </rPh>
    <rPh sb="23" eb="25">
      <t>バアイ</t>
    </rPh>
    <rPh sb="27" eb="29">
      <t>カゾク</t>
    </rPh>
    <rPh sb="29" eb="33">
      <t>ロウドウジカン</t>
    </rPh>
    <rPh sb="34" eb="38">
      <t>ソウジュウギョウイン</t>
    </rPh>
    <rPh sb="39" eb="41">
      <t>セイゾウ</t>
    </rPh>
    <rPh sb="41" eb="43">
      <t>シセツ</t>
    </rPh>
    <rPh sb="43" eb="45">
      <t>カナイ</t>
    </rPh>
    <rPh sb="47" eb="51">
      <t>ロウドウジカン</t>
    </rPh>
    <rPh sb="52" eb="54">
      <t>カゾク</t>
    </rPh>
    <rPh sb="54" eb="57">
      <t>ロウドウヒ</t>
    </rPh>
    <rPh sb="58" eb="61">
      <t>ジュウギョウイン</t>
    </rPh>
    <phoneticPr fontId="3"/>
  </si>
  <si>
    <t>製造施設での平均労働費とする。</t>
    <rPh sb="0" eb="2">
      <t>セイゾウ</t>
    </rPh>
    <rPh sb="2" eb="4">
      <t>シセツ</t>
    </rPh>
    <rPh sb="6" eb="8">
      <t>ヘイキン</t>
    </rPh>
    <rPh sb="8" eb="11">
      <t>ロウドウヒ</t>
    </rPh>
    <phoneticPr fontId="3"/>
  </si>
  <si>
    <t>　</t>
    <phoneticPr fontId="3"/>
  </si>
  <si>
    <t>　ア　年総効果額のうち畜産経営体所得向上効果を算出する場合の畜産経営体の事業収支に関するデータは、下表の（ア）</t>
    <rPh sb="3" eb="8">
      <t>ネンソウコウカガク</t>
    </rPh>
    <rPh sb="11" eb="13">
      <t>チクサン</t>
    </rPh>
    <rPh sb="13" eb="16">
      <t>ケイエイタイ</t>
    </rPh>
    <rPh sb="16" eb="22">
      <t>ショトクコウジョウコウカ</t>
    </rPh>
    <rPh sb="23" eb="25">
      <t>サンシュツ</t>
    </rPh>
    <rPh sb="27" eb="29">
      <t>バアイ</t>
    </rPh>
    <rPh sb="30" eb="35">
      <t>チクサンケイエイタイ</t>
    </rPh>
    <rPh sb="36" eb="40">
      <t>ジギョウシュウシ</t>
    </rPh>
    <rPh sb="41" eb="42">
      <t>カン</t>
    </rPh>
    <rPh sb="49" eb="51">
      <t>カヒョウ</t>
    </rPh>
    <phoneticPr fontId="4"/>
  </si>
  <si>
    <t>　</t>
    <phoneticPr fontId="4"/>
  </si>
  <si>
    <t xml:space="preserve"> 経営収支計画及び（イ）経営収支計画の積算基礎に基づくものであること。</t>
    <rPh sb="1" eb="3">
      <t>ケイエイ</t>
    </rPh>
    <rPh sb="3" eb="5">
      <t>シュウシ</t>
    </rPh>
    <rPh sb="5" eb="7">
      <t>ケイカク</t>
    </rPh>
    <rPh sb="7" eb="8">
      <t>オヨ</t>
    </rPh>
    <rPh sb="12" eb="14">
      <t>ケイエイ</t>
    </rPh>
    <rPh sb="14" eb="16">
      <t>シュウシ</t>
    </rPh>
    <rPh sb="16" eb="18">
      <t>ケイカク</t>
    </rPh>
    <rPh sb="19" eb="21">
      <t>セキサン</t>
    </rPh>
    <rPh sb="21" eb="23">
      <t>キソ</t>
    </rPh>
    <rPh sb="24" eb="25">
      <t>モト</t>
    </rPh>
    <phoneticPr fontId="4"/>
  </si>
  <si>
    <t>　 なお、事業により下表によりがたい場合は、当該事業の様式による。</t>
    <rPh sb="5" eb="7">
      <t>ジギョウ</t>
    </rPh>
    <rPh sb="10" eb="12">
      <t>カヒョウ</t>
    </rPh>
    <rPh sb="18" eb="20">
      <t>バアイ</t>
    </rPh>
    <rPh sb="22" eb="24">
      <t>トウガイ</t>
    </rPh>
    <rPh sb="24" eb="26">
      <t>ジギョウ</t>
    </rPh>
    <rPh sb="27" eb="29">
      <t>ヨウシキ</t>
    </rPh>
    <phoneticPr fontId="4"/>
  </si>
  <si>
    <t xml:space="preserve">　（イ）【経営収支計画の積算基礎】                                                                            </t>
    <rPh sb="5" eb="7">
      <t>ケイエイ</t>
    </rPh>
    <rPh sb="12" eb="14">
      <t>セキサン</t>
    </rPh>
    <rPh sb="14" eb="16">
      <t>キソ</t>
    </rPh>
    <phoneticPr fontId="4"/>
  </si>
  <si>
    <t xml:space="preserve">（○○年）                            </t>
    <phoneticPr fontId="3"/>
  </si>
  <si>
    <t>12　その他の効果</t>
    <phoneticPr fontId="3"/>
  </si>
  <si>
    <t>11　地域雇用創出効果</t>
    <rPh sb="3" eb="7">
      <t>チイキコヨウ</t>
    </rPh>
    <rPh sb="7" eb="9">
      <t>ソウシュツ</t>
    </rPh>
    <rPh sb="9" eb="11">
      <t>コウカ</t>
    </rPh>
    <phoneticPr fontId="3"/>
  </si>
  <si>
    <t>（３年目）</t>
    <rPh sb="2" eb="4">
      <t>ネンメ</t>
    </rPh>
    <phoneticPr fontId="4"/>
  </si>
  <si>
    <t>（４年目）</t>
    <rPh sb="2" eb="4">
      <t>ネンメ</t>
    </rPh>
    <phoneticPr fontId="4"/>
  </si>
  <si>
    <t>（５年目）</t>
    <rPh sb="2" eb="3">
      <t>ネン</t>
    </rPh>
    <rPh sb="3" eb="4">
      <t>メ</t>
    </rPh>
    <phoneticPr fontId="4"/>
  </si>
  <si>
    <t>飼養
頭数</t>
    <rPh sb="0" eb="2">
      <t>シヨウ</t>
    </rPh>
    <rPh sb="3" eb="4">
      <t>トウ</t>
    </rPh>
    <phoneticPr fontId="4"/>
  </si>
  <si>
    <t>○○○（常時）頭数</t>
    <rPh sb="4" eb="6">
      <t>ジョウジ</t>
    </rPh>
    <rPh sb="7" eb="8">
      <t>トウ</t>
    </rPh>
    <rPh sb="8" eb="9">
      <t>スウ</t>
    </rPh>
    <phoneticPr fontId="4"/>
  </si>
  <si>
    <t>○○○出荷頭数</t>
    <rPh sb="3" eb="5">
      <t>シュッカ</t>
    </rPh>
    <rPh sb="5" eb="6">
      <t>トウ</t>
    </rPh>
    <rPh sb="6" eb="7">
      <t>スウ</t>
    </rPh>
    <phoneticPr fontId="4"/>
  </si>
  <si>
    <t>〇〇販売額</t>
    <rPh sb="2" eb="5">
      <t>ハンバイガク</t>
    </rPh>
    <phoneticPr fontId="4"/>
  </si>
  <si>
    <t>基金補填額</t>
    <rPh sb="0" eb="2">
      <t>キキン</t>
    </rPh>
    <rPh sb="2" eb="4">
      <t>ホテン</t>
    </rPh>
    <rPh sb="4" eb="5">
      <t>ガク</t>
    </rPh>
    <phoneticPr fontId="4"/>
  </si>
  <si>
    <t>購入飼料費</t>
    <rPh sb="0" eb="2">
      <t>コウニュウ</t>
    </rPh>
    <rPh sb="2" eb="4">
      <t>シリョウ</t>
    </rPh>
    <rPh sb="4" eb="5">
      <t>ヒ</t>
    </rPh>
    <phoneticPr fontId="4"/>
  </si>
  <si>
    <t>濃厚飼料費</t>
    <rPh sb="0" eb="4">
      <t>ノウコウシリョウ</t>
    </rPh>
    <rPh sb="4" eb="5">
      <t>ヒ</t>
    </rPh>
    <phoneticPr fontId="4"/>
  </si>
  <si>
    <t>粗飼料費</t>
    <rPh sb="0" eb="3">
      <t>ソシリョウ</t>
    </rPh>
    <rPh sb="3" eb="4">
      <t>ヒ</t>
    </rPh>
    <phoneticPr fontId="4"/>
  </si>
  <si>
    <t>資材費</t>
    <rPh sb="0" eb="2">
      <t>シザイ</t>
    </rPh>
    <rPh sb="2" eb="3">
      <t>ヒ</t>
    </rPh>
    <phoneticPr fontId="4"/>
  </si>
  <si>
    <t>円</t>
    <phoneticPr fontId="4"/>
  </si>
  <si>
    <t>⑤=①×④</t>
    <phoneticPr fontId="3"/>
  </si>
  <si>
    <t>耐用年数の根拠*</t>
    <phoneticPr fontId="3"/>
  </si>
  <si>
    <t xml:space="preserve">　　　　【生産環境改善効果額算出表(家畜を飼養する事業を行う事業主体)】                                                                                   </t>
    <phoneticPr fontId="3"/>
  </si>
  <si>
    <t>　　オ　生産環境改善効果額の算出は、下表に基づくものであること。</t>
    <phoneticPr fontId="3"/>
  </si>
  <si>
    <t>←「カ　廃棄物処理費節減効果額」算出に使っていないため削除</t>
    <rPh sb="16" eb="18">
      <t>サンシュツ</t>
    </rPh>
    <rPh sb="19" eb="20">
      <t>ツカ</t>
    </rPh>
    <rPh sb="27" eb="29">
      <t>サクジョ</t>
    </rPh>
    <phoneticPr fontId="3"/>
  </si>
  <si>
    <t>Ⅱ　畜産分野</t>
    <phoneticPr fontId="3"/>
  </si>
  <si>
    <t>（参考）費用対効果分析Excel版（様式例（案））</t>
    <rPh sb="1" eb="3">
      <t>サンコウ</t>
    </rPh>
    <rPh sb="4" eb="11">
      <t>ヒヨウタイコウカブンセキ</t>
    </rPh>
    <rPh sb="11" eb="17">
      <t>エクセルバン</t>
    </rPh>
    <rPh sb="18" eb="21">
      <t>ヨウシキレイ</t>
    </rPh>
    <rPh sb="21" eb="24">
      <t>アン</t>
    </rPh>
    <phoneticPr fontId="3"/>
  </si>
  <si>
    <t>資料４－２</t>
    <rPh sb="0" eb="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</si>
</sst>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Red]\-#,##0\ "/>
    <numFmt numFmtId="178" formatCode="#,##0.00_);[Red]\(#,##0.00\)"/>
    <numFmt numFmtId="179" formatCode="#,##0.000_);[Red]\(#,##0.000\)"/>
    <numFmt numFmtId="180" formatCode="#,##0_ "/>
    <numFmt numFmtId="181" formatCode="0.0"/>
    <numFmt numFmtId="182" formatCode="#,##0,"/>
  </numFmts>
  <fonts count="26">
    <font>
      <sz val="11"/>
      <color theme="1"/>
      <name val="ＭＳ Ｐゴシック"/>
      <family val="2"/>
      <charset val="128"/>
      <scheme val="minor"/>
    </font>
    <font>
      <sz val="12"/>
      <color theme="1"/>
      <name val="ＭＳ ゴシック"/>
      <family val="2"/>
      <charset val="128"/>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indexed="8"/>
      <name val="ＭＳ 明朝"/>
      <family val="1"/>
      <charset val="128"/>
    </font>
    <font>
      <sz val="10"/>
      <name val="ＭＳ 明朝"/>
      <family val="1"/>
      <charset val="128"/>
    </font>
    <font>
      <sz val="11"/>
      <color rgb="FF000000"/>
      <name val="MS PGothic"/>
      <family val="3"/>
      <charset val="128"/>
    </font>
    <font>
      <sz val="10"/>
      <color rgb="FFFF0000"/>
      <name val="ＭＳ 明朝"/>
      <family val="1"/>
      <charset val="128"/>
    </font>
    <font>
      <sz val="11"/>
      <color theme="1"/>
      <name val="ＭＳ Ｐゴシック"/>
      <family val="3"/>
      <charset val="128"/>
    </font>
    <font>
      <sz val="10"/>
      <color theme="1"/>
      <name val="ＭＳ 明朝"/>
      <family val="1"/>
      <charset val="128"/>
    </font>
    <font>
      <sz val="10"/>
      <name val="ＭＳ Ｐゴシック"/>
      <family val="3"/>
      <charset val="128"/>
    </font>
    <font>
      <b/>
      <sz val="10"/>
      <color theme="1"/>
      <name val="ＭＳ Ｐゴシック"/>
      <family val="3"/>
      <charset val="128"/>
    </font>
    <font>
      <b/>
      <sz val="9"/>
      <color indexed="81"/>
      <name val="MS P ゴシック"/>
      <family val="3"/>
      <charset val="128"/>
    </font>
    <font>
      <sz val="9"/>
      <color indexed="8"/>
      <name val="ＭＳ 明朝"/>
      <family val="1"/>
      <charset val="128"/>
    </font>
    <font>
      <sz val="11"/>
      <color indexed="8"/>
      <name val="ＭＳ 明朝"/>
      <family val="1"/>
      <charset val="128"/>
    </font>
    <font>
      <sz val="10"/>
      <color theme="1"/>
      <name val="ＭＳ Ｐゴシック"/>
      <family val="3"/>
      <charset val="128"/>
    </font>
    <font>
      <sz val="10"/>
      <color theme="1"/>
      <name val="ＭＳ Ｐゴシック"/>
      <family val="2"/>
      <charset val="128"/>
      <scheme val="minor"/>
    </font>
    <font>
      <sz val="10"/>
      <color indexed="10"/>
      <name val="ＭＳ Ｐゴシック"/>
      <family val="3"/>
      <charset val="128"/>
    </font>
    <font>
      <sz val="10"/>
      <color theme="1"/>
      <name val="ＭＳ Ｐゴシック"/>
      <family val="3"/>
      <charset val="128"/>
      <scheme val="minor"/>
    </font>
    <font>
      <sz val="12"/>
      <color indexed="8"/>
      <name val="ＭＳ 明朝"/>
      <family val="1"/>
      <charset val="128"/>
    </font>
    <font>
      <b/>
      <sz val="12"/>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s>
  <cellStyleXfs count="12">
    <xf numFmtId="0" fontId="0"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0" fontId="7" fillId="0" borderId="0">
      <alignment vertical="center"/>
    </xf>
    <xf numFmtId="38" fontId="5" fillId="0" borderId="0" applyFont="0" applyFill="0" applyBorder="0" applyAlignment="0" applyProtection="0"/>
    <xf numFmtId="9" fontId="8"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0" fontId="1"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cellStyleXfs>
  <cellXfs count="554">
    <xf numFmtId="0" fontId="0" fillId="0" borderId="0" xfId="0">
      <alignment vertical="center"/>
    </xf>
    <xf numFmtId="0" fontId="9" fillId="0" borderId="0" xfId="3" applyFont="1">
      <alignment vertical="center"/>
    </xf>
    <xf numFmtId="0" fontId="9" fillId="0" borderId="7" xfId="3" applyFont="1" applyBorder="1">
      <alignment vertical="center"/>
    </xf>
    <xf numFmtId="0" fontId="9" fillId="0" borderId="23" xfId="3" applyFont="1" applyBorder="1">
      <alignment vertical="center"/>
    </xf>
    <xf numFmtId="0" fontId="9" fillId="0" borderId="14" xfId="3" applyFont="1" applyBorder="1">
      <alignment vertical="center"/>
    </xf>
    <xf numFmtId="0" fontId="9" fillId="0" borderId="13" xfId="3" applyFont="1" applyBorder="1">
      <alignment vertical="center"/>
    </xf>
    <xf numFmtId="0" fontId="9" fillId="0" borderId="25" xfId="3" applyFont="1" applyBorder="1">
      <alignment vertical="center"/>
    </xf>
    <xf numFmtId="0" fontId="9" fillId="0" borderId="24" xfId="3" applyFont="1" applyBorder="1" applyAlignment="1">
      <alignment horizontal="right" vertical="center"/>
    </xf>
    <xf numFmtId="0" fontId="9" fillId="0" borderId="30" xfId="3" applyFont="1" applyBorder="1">
      <alignment vertical="center"/>
    </xf>
    <xf numFmtId="0" fontId="9" fillId="0" borderId="31" xfId="3" applyFont="1" applyBorder="1" applyAlignment="1">
      <alignment horizontal="right" vertical="center"/>
    </xf>
    <xf numFmtId="0" fontId="9" fillId="0" borderId="104" xfId="3" applyFont="1" applyBorder="1">
      <alignment vertical="center"/>
    </xf>
    <xf numFmtId="0" fontId="9" fillId="0" borderId="105" xfId="3" applyFont="1" applyBorder="1" applyAlignment="1">
      <alignment horizontal="right" vertical="center"/>
    </xf>
    <xf numFmtId="0" fontId="9" fillId="0" borderId="110" xfId="3" applyFont="1" applyBorder="1">
      <alignment vertical="center"/>
    </xf>
    <xf numFmtId="0" fontId="9" fillId="0" borderId="109" xfId="3" applyFont="1" applyBorder="1">
      <alignment vertical="center"/>
    </xf>
    <xf numFmtId="0" fontId="9" fillId="0" borderId="108" xfId="3" applyFont="1" applyBorder="1">
      <alignment vertical="center"/>
    </xf>
    <xf numFmtId="0" fontId="9" fillId="0" borderId="111" xfId="3" applyFont="1" applyBorder="1">
      <alignment vertical="center"/>
    </xf>
    <xf numFmtId="0" fontId="9" fillId="0" borderId="20" xfId="3" applyFont="1" applyBorder="1" applyAlignment="1">
      <alignment horizontal="right" vertical="center"/>
    </xf>
    <xf numFmtId="0" fontId="9" fillId="0" borderId="8" xfId="3" applyFont="1" applyBorder="1">
      <alignment vertical="center"/>
    </xf>
    <xf numFmtId="0" fontId="9" fillId="0" borderId="18" xfId="3" applyFont="1" applyBorder="1">
      <alignment vertical="center"/>
    </xf>
    <xf numFmtId="0" fontId="9" fillId="0" borderId="17" xfId="3" applyFont="1" applyBorder="1">
      <alignment vertical="center"/>
    </xf>
    <xf numFmtId="0" fontId="9" fillId="0" borderId="15" xfId="3" applyFont="1" applyBorder="1">
      <alignment vertical="center"/>
    </xf>
    <xf numFmtId="0" fontId="9" fillId="0" borderId="16" xfId="3" applyFont="1" applyBorder="1">
      <alignment vertical="center"/>
    </xf>
    <xf numFmtId="0" fontId="9" fillId="0" borderId="115" xfId="3" applyFont="1" applyBorder="1">
      <alignment vertical="center"/>
    </xf>
    <xf numFmtId="0" fontId="9" fillId="0" borderId="117" xfId="3" applyFont="1" applyBorder="1" applyAlignment="1">
      <alignment horizontal="right" vertical="center"/>
    </xf>
    <xf numFmtId="1" fontId="9" fillId="0" borderId="0" xfId="3" applyNumberFormat="1" applyFont="1">
      <alignment vertical="center"/>
    </xf>
    <xf numFmtId="3" fontId="9" fillId="0" borderId="0" xfId="3" applyNumberFormat="1" applyFont="1">
      <alignment vertical="center"/>
    </xf>
    <xf numFmtId="0" fontId="14" fillId="0" borderId="0" xfId="3" applyFont="1">
      <alignment vertical="center"/>
    </xf>
    <xf numFmtId="177" fontId="5" fillId="0" borderId="0" xfId="0" applyNumberFormat="1" applyFont="1">
      <alignment vertical="center"/>
    </xf>
    <xf numFmtId="177" fontId="15" fillId="0" borderId="13" xfId="0" applyNumberFormat="1" applyFont="1" applyBorder="1" applyAlignment="1">
      <alignment horizontal="center" vertical="center" wrapText="1"/>
    </xf>
    <xf numFmtId="177" fontId="6" fillId="0" borderId="0" xfId="0" applyNumberFormat="1" applyFont="1">
      <alignment vertical="center"/>
    </xf>
    <xf numFmtId="177" fontId="5" fillId="0" borderId="47" xfId="0" applyNumberFormat="1" applyFont="1" applyBorder="1">
      <alignment vertical="center"/>
    </xf>
    <xf numFmtId="177" fontId="13" fillId="0" borderId="0" xfId="0" applyNumberFormat="1" applyFont="1">
      <alignment vertical="center"/>
    </xf>
    <xf numFmtId="177" fontId="16" fillId="0" borderId="13" xfId="0" applyNumberFormat="1" applyFont="1" applyBorder="1" applyAlignment="1">
      <alignment horizontal="center" vertical="center" wrapText="1"/>
    </xf>
    <xf numFmtId="0" fontId="9" fillId="0" borderId="0" xfId="3" applyFont="1" applyAlignment="1">
      <alignment horizontal="center" vertical="center"/>
    </xf>
    <xf numFmtId="0" fontId="9" fillId="0" borderId="0" xfId="3" applyFont="1" applyAlignment="1">
      <alignment horizontal="right" vertical="center"/>
    </xf>
    <xf numFmtId="0" fontId="18" fillId="0" borderId="0" xfId="3" applyFont="1">
      <alignment vertical="center"/>
    </xf>
    <xf numFmtId="0" fontId="18" fillId="0" borderId="0" xfId="3" applyFont="1" applyAlignment="1">
      <alignment horizontal="right" vertical="center"/>
    </xf>
    <xf numFmtId="0" fontId="19" fillId="0" borderId="0" xfId="3" applyFont="1">
      <alignment vertical="center"/>
    </xf>
    <xf numFmtId="177" fontId="2" fillId="0" borderId="0" xfId="0" applyNumberFormat="1" applyFont="1">
      <alignment vertical="center"/>
    </xf>
    <xf numFmtId="182" fontId="13" fillId="0" borderId="49" xfId="0" applyNumberFormat="1" applyFont="1" applyBorder="1" applyAlignment="1">
      <alignment horizontal="right" vertical="center"/>
    </xf>
    <xf numFmtId="177" fontId="10" fillId="0" borderId="0" xfId="0" applyNumberFormat="1" applyFont="1">
      <alignment vertical="center"/>
    </xf>
    <xf numFmtId="177" fontId="15" fillId="0" borderId="0" xfId="0" applyNumberFormat="1" applyFont="1">
      <alignment vertical="center"/>
    </xf>
    <xf numFmtId="177" fontId="20" fillId="0" borderId="0" xfId="0" applyNumberFormat="1" applyFont="1">
      <alignment vertical="center"/>
    </xf>
    <xf numFmtId="177" fontId="20" fillId="0" borderId="6" xfId="0" applyNumberFormat="1" applyFont="1" applyBorder="1" applyAlignment="1">
      <alignment horizontal="center" vertical="center" wrapText="1"/>
    </xf>
    <xf numFmtId="177" fontId="15" fillId="0" borderId="36" xfId="0" applyNumberFormat="1" applyFont="1" applyBorder="1">
      <alignment vertical="center"/>
    </xf>
    <xf numFmtId="38" fontId="20" fillId="0" borderId="36" xfId="0" applyNumberFormat="1" applyFont="1" applyBorder="1" applyAlignment="1">
      <alignment horizontal="center" vertical="center"/>
    </xf>
    <xf numFmtId="177" fontId="15" fillId="0" borderId="53" xfId="0" applyNumberFormat="1" applyFont="1" applyBorder="1">
      <alignment vertical="center"/>
    </xf>
    <xf numFmtId="177" fontId="15" fillId="0" borderId="30" xfId="0" applyNumberFormat="1" applyFont="1" applyBorder="1">
      <alignment vertical="center"/>
    </xf>
    <xf numFmtId="177" fontId="15" fillId="0" borderId="31" xfId="0" applyNumberFormat="1" applyFont="1" applyBorder="1">
      <alignment vertical="center"/>
    </xf>
    <xf numFmtId="0" fontId="20" fillId="0" borderId="30" xfId="0" applyFont="1" applyBorder="1" applyAlignment="1">
      <alignment horizontal="center" vertical="center"/>
    </xf>
    <xf numFmtId="177" fontId="15" fillId="0" borderId="55" xfId="0" applyNumberFormat="1" applyFont="1" applyBorder="1">
      <alignment vertical="center"/>
    </xf>
    <xf numFmtId="177" fontId="15" fillId="0" borderId="31" xfId="0" applyNumberFormat="1" applyFont="1" applyBorder="1" applyAlignment="1">
      <alignment horizontal="left" vertical="center"/>
    </xf>
    <xf numFmtId="1" fontId="20" fillId="0" borderId="30" xfId="0" applyNumberFormat="1" applyFont="1" applyBorder="1" applyAlignment="1">
      <alignment horizontal="center" vertical="center"/>
    </xf>
    <xf numFmtId="0" fontId="20" fillId="0" borderId="12" xfId="0" applyFont="1" applyBorder="1">
      <alignment vertical="center"/>
    </xf>
    <xf numFmtId="177" fontId="15" fillId="0" borderId="58" xfId="0" applyNumberFormat="1" applyFont="1" applyBorder="1">
      <alignment vertical="center"/>
    </xf>
    <xf numFmtId="0" fontId="20" fillId="0" borderId="36" xfId="0" applyFont="1" applyBorder="1">
      <alignment vertical="center"/>
    </xf>
    <xf numFmtId="0" fontId="20" fillId="0" borderId="25" xfId="0" applyFont="1" applyBorder="1">
      <alignment vertical="center"/>
    </xf>
    <xf numFmtId="177" fontId="15" fillId="0" borderId="137" xfId="0" applyNumberFormat="1" applyFont="1" applyBorder="1">
      <alignment vertical="center"/>
    </xf>
    <xf numFmtId="0" fontId="20" fillId="0" borderId="30" xfId="0" applyFont="1" applyBorder="1">
      <alignment vertical="center"/>
    </xf>
    <xf numFmtId="1" fontId="20" fillId="0" borderId="30" xfId="0" applyNumberFormat="1" applyFont="1" applyBorder="1">
      <alignment vertical="center"/>
    </xf>
    <xf numFmtId="177" fontId="15" fillId="0" borderId="38" xfId="0" applyNumberFormat="1" applyFont="1" applyBorder="1" applyAlignment="1">
      <alignment horizontal="center" vertical="center"/>
    </xf>
    <xf numFmtId="0" fontId="20" fillId="0" borderId="39" xfId="0" applyFont="1" applyBorder="1">
      <alignment vertical="center"/>
    </xf>
    <xf numFmtId="177" fontId="15" fillId="0" borderId="35" xfId="0" applyNumberFormat="1" applyFont="1" applyBorder="1">
      <alignment vertical="center"/>
    </xf>
    <xf numFmtId="182" fontId="15" fillId="0" borderId="6" xfId="0" applyNumberFormat="1" applyFont="1" applyBorder="1" applyAlignment="1">
      <alignment horizontal="right" vertical="center"/>
    </xf>
    <xf numFmtId="182" fontId="20" fillId="0" borderId="6" xfId="0" applyNumberFormat="1" applyFont="1" applyBorder="1" applyAlignment="1">
      <alignment horizontal="right" vertical="center"/>
    </xf>
    <xf numFmtId="182" fontId="20" fillId="0" borderId="36" xfId="0" applyNumberFormat="1" applyFont="1" applyBorder="1" applyAlignment="1">
      <alignment horizontal="right" vertical="center"/>
    </xf>
    <xf numFmtId="177" fontId="15" fillId="0" borderId="26" xfId="0" applyNumberFormat="1" applyFont="1" applyBorder="1">
      <alignment vertical="center"/>
    </xf>
    <xf numFmtId="182" fontId="20" fillId="0" borderId="30" xfId="0" applyNumberFormat="1" applyFont="1" applyBorder="1" applyAlignment="1">
      <alignment horizontal="right" vertical="center"/>
    </xf>
    <xf numFmtId="182" fontId="20" fillId="0" borderId="39" xfId="0" applyNumberFormat="1" applyFont="1" applyBorder="1" applyAlignment="1">
      <alignment horizontal="right" vertical="center"/>
    </xf>
    <xf numFmtId="177" fontId="21" fillId="0" borderId="53" xfId="0" applyNumberFormat="1" applyFont="1" applyBorder="1">
      <alignment vertical="center"/>
    </xf>
    <xf numFmtId="182" fontId="20" fillId="0" borderId="26" xfId="0" applyNumberFormat="1" applyFont="1" applyBorder="1" applyAlignment="1">
      <alignment horizontal="right" vertical="center"/>
    </xf>
    <xf numFmtId="177" fontId="15" fillId="0" borderId="26" xfId="0" applyNumberFormat="1" applyFont="1" applyBorder="1" applyAlignment="1">
      <alignment horizontal="center" vertical="center"/>
    </xf>
    <xf numFmtId="182" fontId="20" fillId="0" borderId="124" xfId="0" applyNumberFormat="1" applyFont="1" applyBorder="1" applyAlignment="1">
      <alignment horizontal="right" vertical="center"/>
    </xf>
    <xf numFmtId="177" fontId="15" fillId="0" borderId="130" xfId="0" applyNumberFormat="1" applyFont="1" applyBorder="1">
      <alignment vertical="center"/>
    </xf>
    <xf numFmtId="182" fontId="20" fillId="0" borderId="133" xfId="0" applyNumberFormat="1" applyFont="1" applyBorder="1" applyAlignment="1">
      <alignment horizontal="right" vertical="center"/>
    </xf>
    <xf numFmtId="182" fontId="20" fillId="0" borderId="126" xfId="0" applyNumberFormat="1" applyFont="1" applyBorder="1" applyAlignment="1">
      <alignment horizontal="right" vertical="center"/>
    </xf>
    <xf numFmtId="177" fontId="15" fillId="0" borderId="134" xfId="0" applyNumberFormat="1" applyFont="1" applyBorder="1">
      <alignment vertical="center"/>
    </xf>
    <xf numFmtId="177" fontId="15" fillId="0" borderId="26" xfId="0" applyNumberFormat="1" applyFont="1" applyBorder="1" applyAlignment="1">
      <alignment vertical="center" wrapText="1"/>
    </xf>
    <xf numFmtId="182" fontId="20" fillId="0" borderId="29" xfId="0" applyNumberFormat="1" applyFont="1" applyBorder="1" applyAlignment="1">
      <alignment horizontal="right" vertical="center"/>
    </xf>
    <xf numFmtId="177" fontId="15" fillId="0" borderId="30" xfId="0" applyNumberFormat="1" applyFont="1" applyBorder="1" applyAlignment="1">
      <alignment vertical="center" wrapText="1"/>
    </xf>
    <xf numFmtId="177" fontId="15" fillId="0" borderId="12" xfId="0" applyNumberFormat="1" applyFont="1" applyBorder="1" applyAlignment="1">
      <alignment horizontal="left" vertical="center" wrapText="1"/>
    </xf>
    <xf numFmtId="177" fontId="15" fillId="0" borderId="21" xfId="0" applyNumberFormat="1" applyFont="1" applyBorder="1" applyAlignment="1">
      <alignment horizontal="left" vertical="center" wrapText="1"/>
    </xf>
    <xf numFmtId="177" fontId="15" fillId="0" borderId="12" xfId="0" applyNumberFormat="1" applyFont="1" applyBorder="1" applyAlignment="1">
      <alignment horizontal="left" vertical="center"/>
    </xf>
    <xf numFmtId="177" fontId="15" fillId="0" borderId="21" xfId="0" applyNumberFormat="1" applyFont="1" applyBorder="1">
      <alignment vertical="center"/>
    </xf>
    <xf numFmtId="177" fontId="21" fillId="0" borderId="55" xfId="0" applyNumberFormat="1" applyFont="1" applyBorder="1" applyAlignment="1">
      <alignment horizontal="left" vertical="center" shrinkToFit="1"/>
    </xf>
    <xf numFmtId="177" fontId="15" fillId="0" borderId="32" xfId="0" applyNumberFormat="1" applyFont="1" applyBorder="1">
      <alignment vertical="center"/>
    </xf>
    <xf numFmtId="182" fontId="15" fillId="0" borderId="26" xfId="0" applyNumberFormat="1" applyFont="1" applyBorder="1" applyAlignment="1">
      <alignment horizontal="right" vertical="center"/>
    </xf>
    <xf numFmtId="177" fontId="15" fillId="0" borderId="32" xfId="0" applyNumberFormat="1" applyFont="1" applyBorder="1" applyAlignment="1">
      <alignment horizontal="center" vertical="center" wrapText="1"/>
    </xf>
    <xf numFmtId="182" fontId="20" fillId="0" borderId="30" xfId="0" applyNumberFormat="1" applyFont="1" applyBorder="1">
      <alignment vertical="center"/>
    </xf>
    <xf numFmtId="177" fontId="15" fillId="0" borderId="55" xfId="0" applyNumberFormat="1" applyFont="1" applyBorder="1" applyAlignment="1">
      <alignment horizontal="left" vertical="center" shrinkToFit="1"/>
    </xf>
    <xf numFmtId="182" fontId="20" fillId="0" borderId="103" xfId="0" applyNumberFormat="1" applyFont="1" applyBorder="1" applyAlignment="1">
      <alignment horizontal="right" vertical="center"/>
    </xf>
    <xf numFmtId="177" fontId="15" fillId="0" borderId="135" xfId="0" applyNumberFormat="1" applyFont="1" applyBorder="1" applyAlignment="1">
      <alignment horizontal="center" vertical="center" shrinkToFit="1"/>
    </xf>
    <xf numFmtId="182" fontId="20" fillId="0" borderId="18" xfId="0" applyNumberFormat="1" applyFont="1" applyBorder="1" applyAlignment="1">
      <alignment horizontal="right" vertical="center"/>
    </xf>
    <xf numFmtId="177" fontId="15" fillId="0" borderId="57" xfId="0" applyNumberFormat="1" applyFont="1" applyBorder="1">
      <alignment vertical="center"/>
    </xf>
    <xf numFmtId="182" fontId="20" fillId="0" borderId="49" xfId="0" applyNumberFormat="1" applyFont="1" applyBorder="1" applyAlignment="1">
      <alignment horizontal="right" vertical="center"/>
    </xf>
    <xf numFmtId="177" fontId="15" fillId="0" borderId="47" xfId="0" applyNumberFormat="1" applyFont="1" applyBorder="1">
      <alignment vertical="center"/>
    </xf>
    <xf numFmtId="177" fontId="22" fillId="0" borderId="0" xfId="0" applyNumberFormat="1" applyFont="1">
      <alignment vertical="center"/>
    </xf>
    <xf numFmtId="38" fontId="20" fillId="0" borderId="34" xfId="0" applyNumberFormat="1" applyFont="1" applyBorder="1" applyAlignment="1">
      <alignment horizontal="center" vertical="center"/>
    </xf>
    <xf numFmtId="177" fontId="15" fillId="0" borderId="33" xfId="0" applyNumberFormat="1" applyFont="1" applyBorder="1">
      <alignment vertical="center"/>
    </xf>
    <xf numFmtId="0" fontId="20" fillId="0" borderId="42" xfId="0" applyFont="1" applyBorder="1" applyAlignment="1">
      <alignment horizontal="center" vertical="center"/>
    </xf>
    <xf numFmtId="177" fontId="15" fillId="0" borderId="54" xfId="0" applyNumberFormat="1" applyFont="1" applyBorder="1">
      <alignment vertical="center"/>
    </xf>
    <xf numFmtId="1" fontId="20" fillId="0" borderId="42" xfId="0" applyNumberFormat="1" applyFont="1" applyBorder="1" applyAlignment="1">
      <alignment horizontal="center" vertical="center"/>
    </xf>
    <xf numFmtId="177" fontId="15" fillId="0" borderId="32" xfId="0" applyNumberFormat="1" applyFont="1" applyBorder="1" applyAlignment="1">
      <alignment horizontal="left" vertical="center"/>
    </xf>
    <xf numFmtId="0" fontId="20" fillId="0" borderId="44" xfId="0" applyFont="1" applyBorder="1">
      <alignment vertical="center"/>
    </xf>
    <xf numFmtId="177" fontId="15" fillId="0" borderId="138" xfId="0" applyNumberFormat="1" applyFont="1" applyBorder="1">
      <alignment vertical="center"/>
    </xf>
    <xf numFmtId="0" fontId="20" fillId="0" borderId="34" xfId="0" applyFont="1" applyBorder="1">
      <alignment vertical="center"/>
    </xf>
    <xf numFmtId="0" fontId="20" fillId="0" borderId="40" xfId="0" applyFont="1" applyBorder="1">
      <alignment vertical="center"/>
    </xf>
    <xf numFmtId="177" fontId="15" fillId="0" borderId="22" xfId="0" applyNumberFormat="1" applyFont="1" applyBorder="1">
      <alignment vertical="center"/>
    </xf>
    <xf numFmtId="0" fontId="20" fillId="0" borderId="42" xfId="0" applyFont="1" applyBorder="1">
      <alignment vertical="center"/>
    </xf>
    <xf numFmtId="177" fontId="15" fillId="0" borderId="39" xfId="0" applyNumberFormat="1" applyFont="1" applyBorder="1" applyAlignment="1">
      <alignment horizontal="center" vertical="center"/>
    </xf>
    <xf numFmtId="0" fontId="20" fillId="0" borderId="37" xfId="0" applyFont="1" applyBorder="1">
      <alignment vertical="center"/>
    </xf>
    <xf numFmtId="182" fontId="15" fillId="0" borderId="59" xfId="0" applyNumberFormat="1" applyFont="1" applyBorder="1" applyAlignment="1">
      <alignment horizontal="right" vertical="center"/>
    </xf>
    <xf numFmtId="182" fontId="20" fillId="0" borderId="42" xfId="0" applyNumberFormat="1" applyFont="1" applyBorder="1" applyAlignment="1">
      <alignment horizontal="right" vertical="center"/>
    </xf>
    <xf numFmtId="182" fontId="20" fillId="0" borderId="37" xfId="0" applyNumberFormat="1" applyFont="1" applyBorder="1" applyAlignment="1">
      <alignment horizontal="right" vertical="center"/>
    </xf>
    <xf numFmtId="182" fontId="20" fillId="0" borderId="59" xfId="0" applyNumberFormat="1" applyFont="1" applyBorder="1" applyAlignment="1">
      <alignment horizontal="right" vertical="center"/>
    </xf>
    <xf numFmtId="177" fontId="23" fillId="0" borderId="33" xfId="0" applyNumberFormat="1" applyFont="1" applyBorder="1">
      <alignment vertical="center"/>
    </xf>
    <xf numFmtId="177" fontId="15" fillId="0" borderId="30" xfId="0" applyNumberFormat="1" applyFont="1" applyBorder="1" applyAlignment="1">
      <alignment horizontal="center" vertical="center"/>
    </xf>
    <xf numFmtId="182" fontId="20" fillId="0" borderId="64" xfId="0" applyNumberFormat="1" applyFont="1" applyBorder="1" applyAlignment="1">
      <alignment horizontal="right" vertical="center"/>
    </xf>
    <xf numFmtId="177" fontId="15" fillId="0" borderId="125" xfId="0" applyNumberFormat="1" applyFont="1" applyBorder="1">
      <alignment vertical="center"/>
    </xf>
    <xf numFmtId="182" fontId="20" fillId="0" borderId="141" xfId="0" applyNumberFormat="1" applyFont="1" applyBorder="1" applyAlignment="1">
      <alignment horizontal="right" vertical="center"/>
    </xf>
    <xf numFmtId="177" fontId="15" fillId="0" borderId="139" xfId="0" applyNumberFormat="1" applyFont="1" applyBorder="1">
      <alignment vertical="center"/>
    </xf>
    <xf numFmtId="182" fontId="20" fillId="0" borderId="40" xfId="0" applyNumberFormat="1" applyFont="1" applyBorder="1" applyAlignment="1">
      <alignment horizontal="right" vertical="center"/>
    </xf>
    <xf numFmtId="177" fontId="15" fillId="0" borderId="21" xfId="0" applyNumberFormat="1" applyFont="1" applyBorder="1" applyAlignment="1">
      <alignment horizontal="center" vertical="center"/>
    </xf>
    <xf numFmtId="177" fontId="23" fillId="0" borderId="54" xfId="0" applyNumberFormat="1" applyFont="1" applyBorder="1" applyAlignment="1">
      <alignment horizontal="left" vertical="center" shrinkToFit="1"/>
    </xf>
    <xf numFmtId="177" fontId="23" fillId="0" borderId="0" xfId="0" applyNumberFormat="1" applyFont="1">
      <alignment vertical="center"/>
    </xf>
    <xf numFmtId="182" fontId="15" fillId="0" borderId="42" xfId="0" applyNumberFormat="1" applyFont="1" applyBorder="1" applyAlignment="1">
      <alignment horizontal="right" vertical="center"/>
    </xf>
    <xf numFmtId="182" fontId="20" fillId="0" borderId="42" xfId="0" applyNumberFormat="1" applyFont="1" applyBorder="1">
      <alignment vertical="center"/>
    </xf>
    <xf numFmtId="177" fontId="15" fillId="0" borderId="54" xfId="0" applyNumberFormat="1" applyFont="1" applyBorder="1" applyAlignment="1">
      <alignment horizontal="left" vertical="center" shrinkToFit="1"/>
    </xf>
    <xf numFmtId="182" fontId="20" fillId="0" borderId="102" xfId="0" applyNumberFormat="1" applyFont="1" applyBorder="1" applyAlignment="1">
      <alignment horizontal="right" vertical="center"/>
    </xf>
    <xf numFmtId="177" fontId="15" fillId="0" borderId="131" xfId="0" applyNumberFormat="1" applyFont="1" applyBorder="1" applyAlignment="1">
      <alignment horizontal="center" vertical="center" shrinkToFit="1"/>
    </xf>
    <xf numFmtId="182" fontId="20" fillId="0" borderId="140" xfId="0" applyNumberFormat="1" applyFont="1" applyBorder="1" applyAlignment="1">
      <alignment horizontal="right" vertical="center"/>
    </xf>
    <xf numFmtId="177" fontId="15" fillId="0" borderId="16" xfId="0" applyNumberFormat="1" applyFont="1" applyBorder="1">
      <alignment vertical="center"/>
    </xf>
    <xf numFmtId="180" fontId="9" fillId="0" borderId="142" xfId="3" applyNumberFormat="1" applyFont="1" applyBorder="1">
      <alignment vertical="center"/>
    </xf>
    <xf numFmtId="180" fontId="9" fillId="0" borderId="143" xfId="3" applyNumberFormat="1" applyFont="1" applyBorder="1">
      <alignment vertical="center"/>
    </xf>
    <xf numFmtId="180" fontId="9" fillId="0" borderId="144" xfId="3" applyNumberFormat="1" applyFont="1" applyBorder="1">
      <alignment vertical="center"/>
    </xf>
    <xf numFmtId="0" fontId="9" fillId="0" borderId="32" xfId="3" applyFont="1" applyBorder="1" applyAlignment="1">
      <alignment horizontal="right" vertical="center"/>
    </xf>
    <xf numFmtId="0" fontId="9" fillId="0" borderId="54" xfId="3" applyFont="1" applyBorder="1" applyAlignment="1">
      <alignment horizontal="right" vertical="center"/>
    </xf>
    <xf numFmtId="0" fontId="9" fillId="0" borderId="83" xfId="3" applyFont="1" applyBorder="1">
      <alignment vertical="center"/>
    </xf>
    <xf numFmtId="0" fontId="9" fillId="0" borderId="84" xfId="3" applyFont="1" applyBorder="1">
      <alignment vertical="center"/>
    </xf>
    <xf numFmtId="180" fontId="9" fillId="0" borderId="145" xfId="3" applyNumberFormat="1" applyFont="1" applyBorder="1">
      <alignment vertical="center"/>
    </xf>
    <xf numFmtId="180" fontId="9" fillId="0" borderId="146" xfId="3" applyNumberFormat="1" applyFont="1" applyBorder="1">
      <alignment vertical="center"/>
    </xf>
    <xf numFmtId="180" fontId="9" fillId="0" borderId="147" xfId="3" applyNumberFormat="1" applyFont="1" applyBorder="1">
      <alignment vertical="center"/>
    </xf>
    <xf numFmtId="0" fontId="9" fillId="0" borderId="30" xfId="3" applyFont="1" applyBorder="1" applyAlignment="1">
      <alignment horizontal="right" vertical="center"/>
    </xf>
    <xf numFmtId="0" fontId="9" fillId="0" borderId="30" xfId="3" applyFont="1" applyBorder="1">
      <alignment vertical="center"/>
    </xf>
    <xf numFmtId="0" fontId="9" fillId="0" borderId="32" xfId="3" applyFont="1" applyBorder="1">
      <alignment vertical="center"/>
    </xf>
    <xf numFmtId="0" fontId="9" fillId="0" borderId="31" xfId="3" applyFont="1" applyBorder="1">
      <alignment vertical="center"/>
    </xf>
    <xf numFmtId="180" fontId="9" fillId="2" borderId="13" xfId="3" applyNumberFormat="1" applyFont="1" applyFill="1" applyBorder="1">
      <alignment vertical="center"/>
    </xf>
    <xf numFmtId="180" fontId="9" fillId="2" borderId="0" xfId="3" applyNumberFormat="1" applyFont="1" applyFill="1">
      <alignment vertical="center"/>
    </xf>
    <xf numFmtId="180" fontId="9" fillId="2" borderId="20" xfId="3" applyNumberFormat="1" applyFont="1" applyFill="1" applyBorder="1">
      <alignment vertical="center"/>
    </xf>
    <xf numFmtId="0" fontId="9" fillId="0" borderId="50" xfId="3" applyFont="1" applyBorder="1">
      <alignment vertical="center"/>
    </xf>
    <xf numFmtId="0" fontId="9" fillId="0" borderId="51" xfId="3" applyFont="1" applyBorder="1">
      <alignment vertical="center"/>
    </xf>
    <xf numFmtId="180" fontId="9" fillId="0" borderId="49" xfId="3" applyNumberFormat="1" applyFont="1" applyBorder="1">
      <alignment vertical="center"/>
    </xf>
    <xf numFmtId="180" fontId="9" fillId="0" borderId="51" xfId="3" applyNumberFormat="1" applyFont="1" applyBorder="1">
      <alignment vertical="center"/>
    </xf>
    <xf numFmtId="180" fontId="9" fillId="0" borderId="48" xfId="3" applyNumberFormat="1" applyFont="1" applyBorder="1">
      <alignment vertical="center"/>
    </xf>
    <xf numFmtId="0" fontId="9" fillId="0" borderId="51" xfId="3" applyFont="1" applyBorder="1" applyAlignment="1">
      <alignment horizontal="right" vertical="center"/>
    </xf>
    <xf numFmtId="0" fontId="9" fillId="0" borderId="52" xfId="3" applyFont="1" applyBorder="1" applyAlignment="1">
      <alignment horizontal="right" vertical="center"/>
    </xf>
    <xf numFmtId="0" fontId="9" fillId="0" borderId="25" xfId="3" applyFont="1" applyBorder="1">
      <alignment vertical="center"/>
    </xf>
    <xf numFmtId="0" fontId="9" fillId="0" borderId="21" xfId="3" applyFont="1" applyBorder="1">
      <alignment vertical="center"/>
    </xf>
    <xf numFmtId="0" fontId="9" fillId="0" borderId="15" xfId="3" applyFont="1" applyBorder="1">
      <alignment vertical="center"/>
    </xf>
    <xf numFmtId="180" fontId="9" fillId="0" borderId="18" xfId="3" applyNumberFormat="1" applyFont="1" applyBorder="1">
      <alignment vertical="center"/>
    </xf>
    <xf numFmtId="180" fontId="9" fillId="0" borderId="15" xfId="3" applyNumberFormat="1" applyFont="1" applyBorder="1">
      <alignment vertical="center"/>
    </xf>
    <xf numFmtId="180" fontId="9" fillId="0" borderId="17" xfId="3" applyNumberFormat="1" applyFont="1" applyBorder="1">
      <alignment vertical="center"/>
    </xf>
    <xf numFmtId="0" fontId="9" fillId="0" borderId="15" xfId="3" applyFont="1" applyBorder="1" applyAlignment="1">
      <alignment horizontal="right" vertical="center"/>
    </xf>
    <xf numFmtId="0" fontId="9" fillId="0" borderId="16" xfId="3" applyFont="1" applyBorder="1" applyAlignment="1">
      <alignment horizontal="right" vertical="center"/>
    </xf>
    <xf numFmtId="0" fontId="9" fillId="0" borderId="0" xfId="3" applyFont="1">
      <alignment vertical="center"/>
    </xf>
    <xf numFmtId="180" fontId="9" fillId="0" borderId="13" xfId="3" applyNumberFormat="1" applyFont="1" applyBorder="1">
      <alignment vertical="center"/>
    </xf>
    <xf numFmtId="180" fontId="9" fillId="0" borderId="0" xfId="3" applyNumberFormat="1" applyFont="1">
      <alignment vertical="center"/>
    </xf>
    <xf numFmtId="180" fontId="9" fillId="0" borderId="20" xfId="3" applyNumberFormat="1" applyFont="1" applyBorder="1">
      <alignment vertical="center"/>
    </xf>
    <xf numFmtId="0" fontId="9" fillId="0" borderId="0" xfId="3" applyFont="1" applyAlignment="1">
      <alignment horizontal="right" vertical="center"/>
    </xf>
    <xf numFmtId="0" fontId="9" fillId="0" borderId="8" xfId="3" applyFont="1" applyBorder="1" applyAlignment="1">
      <alignment horizontal="right" vertical="center"/>
    </xf>
    <xf numFmtId="0" fontId="9" fillId="0" borderId="1" xfId="3" applyFont="1" applyBorder="1" applyAlignment="1">
      <alignment horizontal="center" vertical="center" wrapText="1"/>
    </xf>
    <xf numFmtId="0" fontId="9" fillId="0" borderId="7" xfId="3" applyFont="1" applyBorder="1" applyAlignment="1">
      <alignment horizontal="center" vertical="center"/>
    </xf>
    <xf numFmtId="0" fontId="9" fillId="0" borderId="14" xfId="3" applyFont="1" applyBorder="1" applyAlignment="1">
      <alignment horizontal="center" vertical="center"/>
    </xf>
    <xf numFmtId="0" fontId="9" fillId="0" borderId="6" xfId="3" applyFont="1" applyBorder="1">
      <alignment vertical="center"/>
    </xf>
    <xf numFmtId="0" fontId="9" fillId="0" borderId="2" xfId="3" applyFont="1" applyBorder="1">
      <alignment vertical="center"/>
    </xf>
    <xf numFmtId="180" fontId="9" fillId="0" borderId="148" xfId="3" applyNumberFormat="1" applyFont="1" applyBorder="1">
      <alignment vertical="center"/>
    </xf>
    <xf numFmtId="180" fontId="9" fillId="0" borderId="149" xfId="3" applyNumberFormat="1" applyFont="1" applyBorder="1">
      <alignment vertical="center"/>
    </xf>
    <xf numFmtId="180" fontId="9" fillId="0" borderId="150" xfId="3" applyNumberFormat="1" applyFont="1" applyBorder="1">
      <alignment vertical="center"/>
    </xf>
    <xf numFmtId="0" fontId="9" fillId="0" borderId="36" xfId="3" applyFont="1" applyBorder="1" applyAlignment="1">
      <alignment horizontal="right" vertical="center"/>
    </xf>
    <xf numFmtId="0" fontId="9" fillId="0" borderId="33" xfId="3" applyFont="1" applyBorder="1" applyAlignment="1">
      <alignment horizontal="right" vertical="center"/>
    </xf>
    <xf numFmtId="0" fontId="9" fillId="0" borderId="94" xfId="3" applyFont="1" applyBorder="1">
      <alignment vertical="center"/>
    </xf>
    <xf numFmtId="0" fontId="9" fillId="0" borderId="95" xfId="3" applyFont="1" applyBorder="1">
      <alignment vertical="center"/>
    </xf>
    <xf numFmtId="180" fontId="9" fillId="0" borderId="151" xfId="3" applyNumberFormat="1" applyFont="1" applyBorder="1">
      <alignment vertical="center"/>
    </xf>
    <xf numFmtId="180" fontId="9" fillId="0" borderId="152" xfId="3" applyNumberFormat="1" applyFont="1" applyBorder="1">
      <alignment vertical="center"/>
    </xf>
    <xf numFmtId="180" fontId="9" fillId="0" borderId="153" xfId="3" applyNumberFormat="1" applyFont="1" applyBorder="1">
      <alignment vertical="center"/>
    </xf>
    <xf numFmtId="180" fontId="9" fillId="2" borderId="6" xfId="3" applyNumberFormat="1" applyFont="1" applyFill="1" applyBorder="1">
      <alignment vertical="center"/>
    </xf>
    <xf numFmtId="180" fontId="9" fillId="2" borderId="2" xfId="3" applyNumberFormat="1" applyFont="1" applyFill="1" applyBorder="1">
      <alignment vertical="center"/>
    </xf>
    <xf numFmtId="180" fontId="9" fillId="2" borderId="19" xfId="3" applyNumberFormat="1" applyFont="1" applyFill="1" applyBorder="1">
      <alignment vertical="center"/>
    </xf>
    <xf numFmtId="0" fontId="9" fillId="0" borderId="2" xfId="3" applyFont="1" applyBorder="1" applyAlignment="1">
      <alignment horizontal="right" vertical="center"/>
    </xf>
    <xf numFmtId="0" fontId="9" fillId="0" borderId="3" xfId="3" applyFont="1" applyBorder="1" applyAlignment="1">
      <alignment horizontal="right" vertical="center"/>
    </xf>
    <xf numFmtId="180" fontId="9" fillId="0" borderId="94" xfId="3" applyNumberFormat="1" applyFont="1" applyBorder="1">
      <alignment vertical="center"/>
    </xf>
    <xf numFmtId="180" fontId="9" fillId="0" borderId="95" xfId="3" applyNumberFormat="1" applyFont="1" applyBorder="1">
      <alignment vertical="center"/>
    </xf>
    <xf numFmtId="180" fontId="9" fillId="0" borderId="96" xfId="3" applyNumberFormat="1" applyFont="1" applyBorder="1">
      <alignment vertical="center"/>
    </xf>
    <xf numFmtId="0" fontId="9" fillId="0" borderId="95" xfId="3" applyFont="1" applyBorder="1" applyAlignment="1">
      <alignment horizontal="right" vertical="center"/>
    </xf>
    <xf numFmtId="0" fontId="9" fillId="0" borderId="97" xfId="3" applyFont="1" applyBorder="1" applyAlignment="1">
      <alignment horizontal="right" vertical="center"/>
    </xf>
    <xf numFmtId="0" fontId="9" fillId="0" borderId="98" xfId="3" applyFont="1" applyBorder="1">
      <alignment vertical="center"/>
    </xf>
    <xf numFmtId="0" fontId="9" fillId="0" borderId="99" xfId="3" applyFont="1" applyBorder="1">
      <alignment vertical="center"/>
    </xf>
    <xf numFmtId="180" fontId="9" fillId="0" borderId="98" xfId="3" applyNumberFormat="1" applyFont="1" applyBorder="1">
      <alignment vertical="center"/>
    </xf>
    <xf numFmtId="180" fontId="9" fillId="0" borderId="99" xfId="3" applyNumberFormat="1" applyFont="1" applyBorder="1">
      <alignment vertical="center"/>
    </xf>
    <xf numFmtId="180" fontId="9" fillId="0" borderId="100" xfId="3" applyNumberFormat="1" applyFont="1" applyBorder="1">
      <alignment vertical="center"/>
    </xf>
    <xf numFmtId="0" fontId="9" fillId="0" borderId="99" xfId="3" applyFont="1" applyBorder="1" applyAlignment="1">
      <alignment horizontal="right" vertical="center"/>
    </xf>
    <xf numFmtId="0" fontId="9" fillId="0" borderId="101" xfId="3" applyFont="1" applyBorder="1" applyAlignment="1">
      <alignment horizontal="right" vertical="center"/>
    </xf>
    <xf numFmtId="180" fontId="9" fillId="2" borderId="142" xfId="3" applyNumberFormat="1" applyFont="1" applyFill="1" applyBorder="1">
      <alignment vertical="center"/>
    </xf>
    <xf numFmtId="180" fontId="9" fillId="2" borderId="143" xfId="3" applyNumberFormat="1" applyFont="1" applyFill="1" applyBorder="1">
      <alignment vertical="center"/>
    </xf>
    <xf numFmtId="180" fontId="9" fillId="2" borderId="144" xfId="3" applyNumberFormat="1" applyFont="1" applyFill="1" applyBorder="1">
      <alignment vertical="center"/>
    </xf>
    <xf numFmtId="0" fontId="9" fillId="0" borderId="71" xfId="3" applyFont="1" applyBorder="1">
      <alignment vertical="center"/>
    </xf>
    <xf numFmtId="0" fontId="9" fillId="0" borderId="72" xfId="3" applyFont="1" applyBorder="1">
      <alignment vertical="center"/>
    </xf>
    <xf numFmtId="0" fontId="9" fillId="0" borderId="72" xfId="3" applyFont="1" applyBorder="1" applyAlignment="1">
      <alignment horizontal="right" vertical="center"/>
    </xf>
    <xf numFmtId="0" fontId="9" fillId="0" borderId="74" xfId="3" applyFont="1" applyBorder="1" applyAlignment="1">
      <alignment horizontal="right" vertical="center"/>
    </xf>
    <xf numFmtId="0" fontId="9" fillId="0" borderId="13" xfId="3" applyFont="1" applyBorder="1">
      <alignment vertical="center"/>
    </xf>
    <xf numFmtId="0" fontId="9" fillId="0" borderId="84" xfId="3" applyFont="1" applyBorder="1" applyAlignment="1">
      <alignment horizontal="right" vertical="center"/>
    </xf>
    <xf numFmtId="0" fontId="9" fillId="0" borderId="88" xfId="3" applyFont="1" applyBorder="1" applyAlignment="1">
      <alignment horizontal="right" vertical="center"/>
    </xf>
    <xf numFmtId="180" fontId="9" fillId="0" borderId="30" xfId="3" applyNumberFormat="1" applyFont="1" applyBorder="1">
      <alignment vertical="center"/>
    </xf>
    <xf numFmtId="180" fontId="9" fillId="0" borderId="32" xfId="3" applyNumberFormat="1" applyFont="1" applyBorder="1">
      <alignment vertical="center"/>
    </xf>
    <xf numFmtId="180" fontId="9" fillId="0" borderId="31" xfId="3" applyNumberFormat="1" applyFont="1" applyBorder="1">
      <alignment vertical="center"/>
    </xf>
    <xf numFmtId="180" fontId="9" fillId="0" borderId="83" xfId="3" applyNumberFormat="1" applyFont="1" applyBorder="1">
      <alignment vertical="center"/>
    </xf>
    <xf numFmtId="180" fontId="9" fillId="0" borderId="84" xfId="3" applyNumberFormat="1" applyFont="1" applyBorder="1">
      <alignment vertical="center"/>
    </xf>
    <xf numFmtId="180" fontId="9" fillId="0" borderId="85" xfId="3" applyNumberFormat="1" applyFont="1" applyBorder="1">
      <alignment vertical="center"/>
    </xf>
    <xf numFmtId="0" fontId="9" fillId="0" borderId="89" xfId="3" applyFont="1" applyBorder="1">
      <alignment vertical="center"/>
    </xf>
    <xf numFmtId="0" fontId="9" fillId="0" borderId="90" xfId="3" applyFont="1" applyBorder="1">
      <alignment vertical="center"/>
    </xf>
    <xf numFmtId="0" fontId="9" fillId="0" borderId="91" xfId="3" applyFont="1" applyBorder="1">
      <alignment vertical="center"/>
    </xf>
    <xf numFmtId="0" fontId="9" fillId="0" borderId="92" xfId="3" applyFont="1" applyBorder="1" applyAlignment="1">
      <alignment horizontal="center" vertical="center"/>
    </xf>
    <xf numFmtId="0" fontId="9" fillId="0" borderId="90" xfId="3" applyFont="1" applyBorder="1" applyAlignment="1">
      <alignment horizontal="center" vertical="center"/>
    </xf>
    <xf numFmtId="0" fontId="9" fillId="0" borderId="91" xfId="3" applyFont="1" applyBorder="1" applyAlignment="1">
      <alignment horizontal="center" vertical="center"/>
    </xf>
    <xf numFmtId="178" fontId="9" fillId="0" borderId="92" xfId="3" applyNumberFormat="1" applyFont="1" applyBorder="1" applyAlignment="1">
      <alignment horizontal="right" vertical="center"/>
    </xf>
    <xf numFmtId="178" fontId="9" fillId="0" borderId="91" xfId="3" applyNumberFormat="1" applyFont="1" applyBorder="1" applyAlignment="1">
      <alignment horizontal="right" vertical="center"/>
    </xf>
    <xf numFmtId="0" fontId="9" fillId="0" borderId="92" xfId="3" applyFont="1" applyBorder="1" applyAlignment="1">
      <alignment horizontal="right" vertical="center"/>
    </xf>
    <xf numFmtId="0" fontId="9" fillId="0" borderId="91" xfId="3" applyFont="1" applyBorder="1" applyAlignment="1">
      <alignment horizontal="right" vertical="center"/>
    </xf>
    <xf numFmtId="0" fontId="9" fillId="0" borderId="93" xfId="3" applyFont="1" applyBorder="1" applyAlignment="1">
      <alignment horizontal="center" vertical="center"/>
    </xf>
    <xf numFmtId="0" fontId="9" fillId="0" borderId="50" xfId="3" applyFont="1" applyBorder="1" applyAlignment="1">
      <alignment horizontal="center" vertical="center"/>
    </xf>
    <xf numFmtId="0" fontId="9" fillId="0" borderId="51" xfId="3" applyFont="1" applyBorder="1" applyAlignment="1">
      <alignment horizontal="center" vertical="center"/>
    </xf>
    <xf numFmtId="0" fontId="9" fillId="0" borderId="48" xfId="3" applyFont="1" applyBorder="1" applyAlignment="1">
      <alignment horizontal="center" vertical="center"/>
    </xf>
    <xf numFmtId="0" fontId="9" fillId="0" borderId="49" xfId="3" applyFont="1" applyBorder="1" applyAlignment="1">
      <alignment horizontal="center" vertical="center"/>
    </xf>
    <xf numFmtId="0" fontId="9" fillId="0" borderId="52" xfId="3" applyFont="1" applyBorder="1" applyAlignment="1">
      <alignment horizontal="center" vertical="center"/>
    </xf>
    <xf numFmtId="0" fontId="9" fillId="0" borderId="87" xfId="3" applyFont="1" applyBorder="1">
      <alignment vertical="center"/>
    </xf>
    <xf numFmtId="0" fontId="9" fillId="0" borderId="85" xfId="3" applyFont="1" applyBorder="1">
      <alignment vertical="center"/>
    </xf>
    <xf numFmtId="0" fontId="9" fillId="0" borderId="83" xfId="3" applyFont="1" applyBorder="1" applyAlignment="1">
      <alignment horizontal="center" vertical="center"/>
    </xf>
    <xf numFmtId="0" fontId="9" fillId="0" borderId="84" xfId="3" applyFont="1" applyBorder="1" applyAlignment="1">
      <alignment horizontal="center" vertical="center"/>
    </xf>
    <xf numFmtId="0" fontId="9" fillId="0" borderId="85" xfId="3" applyFont="1" applyBorder="1" applyAlignment="1">
      <alignment horizontal="center" vertical="center"/>
    </xf>
    <xf numFmtId="176" fontId="9" fillId="0" borderId="83" xfId="3" applyNumberFormat="1" applyFont="1" applyBorder="1" applyAlignment="1">
      <alignment horizontal="right" vertical="center"/>
    </xf>
    <xf numFmtId="176" fontId="9" fillId="0" borderId="85" xfId="3" applyNumberFormat="1" applyFont="1" applyBorder="1" applyAlignment="1">
      <alignment horizontal="right" vertical="center"/>
    </xf>
    <xf numFmtId="0" fontId="9" fillId="0" borderId="83" xfId="3" applyFont="1" applyBorder="1" applyAlignment="1">
      <alignment horizontal="right" vertical="center"/>
    </xf>
    <xf numFmtId="0" fontId="9" fillId="0" borderId="85" xfId="3" applyFont="1" applyBorder="1" applyAlignment="1">
      <alignment horizontal="right" vertical="center"/>
    </xf>
    <xf numFmtId="0" fontId="9" fillId="0" borderId="88" xfId="3" applyFont="1" applyBorder="1" applyAlignment="1">
      <alignment horizontal="center" vertical="center"/>
    </xf>
    <xf numFmtId="0" fontId="9" fillId="0" borderId="7" xfId="3" applyFont="1" applyBorder="1">
      <alignment vertical="center"/>
    </xf>
    <xf numFmtId="0" fontId="9" fillId="0" borderId="20" xfId="3" applyFont="1" applyBorder="1">
      <alignment vertical="center"/>
    </xf>
    <xf numFmtId="0" fontId="9" fillId="0" borderId="13" xfId="3" applyFont="1" applyBorder="1" applyAlignment="1">
      <alignment horizontal="center" vertical="center"/>
    </xf>
    <xf numFmtId="0" fontId="9" fillId="0" borderId="0" xfId="3" applyFont="1" applyAlignment="1">
      <alignment horizontal="center" vertical="center"/>
    </xf>
    <xf numFmtId="0" fontId="9" fillId="0" borderId="20" xfId="3" applyFont="1" applyBorder="1" applyAlignment="1">
      <alignment horizontal="center" vertical="center"/>
    </xf>
    <xf numFmtId="178" fontId="10" fillId="2" borderId="13" xfId="3" applyNumberFormat="1" applyFont="1" applyFill="1" applyBorder="1" applyAlignment="1">
      <alignment horizontal="right" vertical="center"/>
    </xf>
    <xf numFmtId="178" fontId="10" fillId="2" borderId="20" xfId="3" applyNumberFormat="1" applyFont="1" applyFill="1" applyBorder="1" applyAlignment="1">
      <alignment horizontal="right" vertical="center"/>
    </xf>
    <xf numFmtId="0" fontId="9" fillId="0" borderId="8" xfId="3" applyFont="1" applyBorder="1" applyAlignment="1">
      <alignment horizontal="center" vertical="center"/>
    </xf>
    <xf numFmtId="0" fontId="9" fillId="0" borderId="56" xfId="3" applyFont="1" applyBorder="1">
      <alignment vertical="center"/>
    </xf>
    <xf numFmtId="0" fontId="9" fillId="0" borderId="30" xfId="3" applyFont="1" applyBorder="1" applyAlignment="1">
      <alignment horizontal="center" vertical="center"/>
    </xf>
    <xf numFmtId="0" fontId="9" fillId="0" borderId="32" xfId="3" applyFont="1" applyBorder="1" applyAlignment="1">
      <alignment horizontal="center" vertical="center"/>
    </xf>
    <xf numFmtId="0" fontId="9" fillId="0" borderId="31" xfId="3" applyFont="1" applyBorder="1" applyAlignment="1">
      <alignment horizontal="center" vertical="center"/>
    </xf>
    <xf numFmtId="179" fontId="9" fillId="2" borderId="30" xfId="3" applyNumberFormat="1" applyFont="1" applyFill="1" applyBorder="1" applyAlignment="1">
      <alignment horizontal="right" vertical="center"/>
    </xf>
    <xf numFmtId="179" fontId="9" fillId="2" borderId="31" xfId="3" applyNumberFormat="1" applyFont="1" applyFill="1" applyBorder="1" applyAlignment="1">
      <alignment horizontal="right" vertical="center"/>
    </xf>
    <xf numFmtId="0" fontId="9" fillId="0" borderId="31" xfId="3" applyFont="1" applyBorder="1" applyAlignment="1">
      <alignment horizontal="right" vertical="center"/>
    </xf>
    <xf numFmtId="0" fontId="9" fillId="0" borderId="54" xfId="3" applyFont="1" applyBorder="1">
      <alignment vertical="center"/>
    </xf>
    <xf numFmtId="176" fontId="9" fillId="0" borderId="13" xfId="3" applyNumberFormat="1" applyFont="1" applyBorder="1" applyAlignment="1">
      <alignment horizontal="right" vertical="center"/>
    </xf>
    <xf numFmtId="176" fontId="9" fillId="0" borderId="20" xfId="3" applyNumberFormat="1" applyFont="1" applyBorder="1" applyAlignment="1">
      <alignment horizontal="right" vertical="center"/>
    </xf>
    <xf numFmtId="0" fontId="9" fillId="0" borderId="13" xfId="3" applyFont="1" applyBorder="1" applyAlignment="1">
      <alignment horizontal="right" vertical="center"/>
    </xf>
    <xf numFmtId="0" fontId="9" fillId="0" borderId="20" xfId="3" applyFont="1" applyBorder="1" applyAlignment="1">
      <alignment horizontal="right" vertical="center"/>
    </xf>
    <xf numFmtId="0" fontId="9" fillId="0" borderId="9" xfId="3" applyFont="1" applyBorder="1">
      <alignment vertical="center"/>
    </xf>
    <xf numFmtId="0" fontId="9" fillId="0" borderId="11" xfId="3" applyFont="1" applyBorder="1">
      <alignment vertical="center"/>
    </xf>
    <xf numFmtId="0" fontId="9" fillId="0" borderId="10" xfId="3" applyFont="1" applyBorder="1">
      <alignment vertical="center"/>
    </xf>
    <xf numFmtId="176" fontId="9" fillId="0" borderId="13" xfId="3" applyNumberFormat="1" applyFont="1" applyBorder="1" applyAlignment="1">
      <alignment horizontal="center" vertical="center"/>
    </xf>
    <xf numFmtId="176" fontId="9" fillId="0" borderId="20" xfId="3" applyNumberFormat="1" applyFont="1" applyBorder="1" applyAlignment="1">
      <alignment horizontal="center" vertical="center"/>
    </xf>
    <xf numFmtId="0" fontId="9" fillId="0" borderId="28" xfId="3" applyFont="1" applyBorder="1">
      <alignment vertical="center"/>
    </xf>
    <xf numFmtId="0" fontId="9" fillId="0" borderId="62" xfId="3" applyFont="1" applyBorder="1">
      <alignment vertical="center"/>
    </xf>
    <xf numFmtId="0" fontId="9" fillId="0" borderId="23" xfId="3" applyFont="1" applyBorder="1">
      <alignment vertical="center"/>
    </xf>
    <xf numFmtId="0" fontId="9" fillId="0" borderId="24" xfId="3" applyFont="1" applyBorder="1">
      <alignment vertical="center"/>
    </xf>
    <xf numFmtId="0" fontId="9" fillId="0" borderId="25" xfId="3" applyFont="1" applyBorder="1" applyAlignment="1">
      <alignment horizontal="center" vertical="center"/>
    </xf>
    <xf numFmtId="0" fontId="9" fillId="0" borderId="21" xfId="3" applyFont="1" applyBorder="1" applyAlignment="1">
      <alignment horizontal="center" vertical="center"/>
    </xf>
    <xf numFmtId="0" fontId="9" fillId="0" borderId="24" xfId="3" applyFont="1" applyBorder="1" applyAlignment="1">
      <alignment horizontal="center" vertical="center"/>
    </xf>
    <xf numFmtId="178" fontId="9" fillId="0" borderId="25" xfId="3" applyNumberFormat="1" applyFont="1" applyBorder="1" applyAlignment="1">
      <alignment horizontal="right" vertical="center"/>
    </xf>
    <xf numFmtId="178" fontId="9" fillId="0" borderId="24" xfId="3" applyNumberFormat="1" applyFont="1" applyBorder="1" applyAlignment="1">
      <alignment horizontal="right" vertical="center"/>
    </xf>
    <xf numFmtId="0" fontId="9" fillId="0" borderId="25" xfId="3" applyFont="1" applyBorder="1" applyAlignment="1">
      <alignment horizontal="right" vertical="center"/>
    </xf>
    <xf numFmtId="0" fontId="9" fillId="0" borderId="24" xfId="3" applyFont="1" applyBorder="1" applyAlignment="1">
      <alignment horizontal="right" vertical="center"/>
    </xf>
    <xf numFmtId="0" fontId="9" fillId="0" borderId="22" xfId="3" applyFont="1" applyBorder="1">
      <alignment vertical="center"/>
    </xf>
    <xf numFmtId="176" fontId="9" fillId="0" borderId="83" xfId="3" applyNumberFormat="1" applyFont="1" applyBorder="1">
      <alignment vertical="center"/>
    </xf>
    <xf numFmtId="176" fontId="9" fillId="0" borderId="85" xfId="3" applyNumberFormat="1" applyFont="1" applyBorder="1">
      <alignment vertical="center"/>
    </xf>
    <xf numFmtId="176" fontId="9" fillId="0" borderId="30" xfId="3" applyNumberFormat="1" applyFont="1" applyBorder="1">
      <alignment vertical="center"/>
    </xf>
    <xf numFmtId="176" fontId="9" fillId="0" borderId="31" xfId="3" applyNumberFormat="1" applyFont="1" applyBorder="1">
      <alignment vertical="center"/>
    </xf>
    <xf numFmtId="0" fontId="9" fillId="0" borderId="81" xfId="3" applyFont="1" applyBorder="1">
      <alignment vertical="center"/>
    </xf>
    <xf numFmtId="0" fontId="9" fillId="0" borderId="82" xfId="3" applyFont="1" applyBorder="1">
      <alignment vertical="center"/>
    </xf>
    <xf numFmtId="0" fontId="9" fillId="0" borderId="86" xfId="3" applyFont="1" applyBorder="1">
      <alignment vertical="center"/>
    </xf>
    <xf numFmtId="0" fontId="9" fillId="0" borderId="12" xfId="3" applyFont="1" applyBorder="1" applyAlignment="1">
      <alignment horizontal="center" vertical="center"/>
    </xf>
    <xf numFmtId="0" fontId="9" fillId="0" borderId="11" xfId="3" applyFont="1" applyBorder="1" applyAlignment="1">
      <alignment horizontal="center" vertical="center"/>
    </xf>
    <xf numFmtId="0" fontId="9" fillId="0" borderId="10" xfId="3" applyFont="1" applyBorder="1" applyAlignment="1">
      <alignment horizontal="center" vertical="center"/>
    </xf>
    <xf numFmtId="176" fontId="9" fillId="0" borderId="71" xfId="3" applyNumberFormat="1" applyFont="1" applyBorder="1">
      <alignment vertical="center"/>
    </xf>
    <xf numFmtId="176" fontId="9" fillId="0" borderId="73" xfId="3" applyNumberFormat="1" applyFont="1" applyBorder="1">
      <alignment vertical="center"/>
    </xf>
    <xf numFmtId="0" fontId="9" fillId="0" borderId="12" xfId="3" applyFont="1" applyBorder="1" applyAlignment="1">
      <alignment horizontal="right" vertical="center"/>
    </xf>
    <xf numFmtId="0" fontId="9" fillId="0" borderId="10" xfId="3" applyFont="1" applyBorder="1" applyAlignment="1">
      <alignment horizontal="right" vertical="center"/>
    </xf>
    <xf numFmtId="0" fontId="9" fillId="0" borderId="69" xfId="3" applyFont="1" applyBorder="1">
      <alignment vertical="center"/>
    </xf>
    <xf numFmtId="0" fontId="9" fillId="0" borderId="70" xfId="3" applyFont="1" applyBorder="1">
      <alignment vertical="center"/>
    </xf>
    <xf numFmtId="0" fontId="9" fillId="0" borderId="73" xfId="3" applyFont="1" applyBorder="1">
      <alignment vertical="center"/>
    </xf>
    <xf numFmtId="0" fontId="9" fillId="0" borderId="71" xfId="3" applyFont="1" applyBorder="1" applyAlignment="1">
      <alignment horizontal="center" vertical="center"/>
    </xf>
    <xf numFmtId="0" fontId="9" fillId="0" borderId="73" xfId="3" applyFont="1" applyBorder="1" applyAlignment="1">
      <alignment horizontal="center" vertical="center"/>
    </xf>
    <xf numFmtId="0" fontId="9" fillId="0" borderId="74" xfId="3" applyFont="1" applyBorder="1">
      <alignment vertical="center"/>
    </xf>
    <xf numFmtId="0" fontId="9" fillId="0" borderId="75" xfId="3" applyFont="1" applyBorder="1">
      <alignment vertical="center"/>
    </xf>
    <xf numFmtId="0" fontId="9" fillId="0" borderId="76" xfId="3" applyFont="1" applyBorder="1">
      <alignment vertical="center"/>
    </xf>
    <xf numFmtId="0" fontId="9" fillId="0" borderId="77" xfId="3" applyFont="1" applyBorder="1" applyAlignment="1">
      <alignment horizontal="center" vertical="center"/>
    </xf>
    <xf numFmtId="0" fontId="9" fillId="0" borderId="78" xfId="3" applyFont="1" applyBorder="1" applyAlignment="1">
      <alignment horizontal="center" vertical="center"/>
    </xf>
    <xf numFmtId="0" fontId="9" fillId="0" borderId="79" xfId="3" applyFont="1" applyBorder="1" applyAlignment="1">
      <alignment horizontal="center" vertical="center"/>
    </xf>
    <xf numFmtId="176" fontId="9" fillId="0" borderId="77" xfId="3" applyNumberFormat="1" applyFont="1" applyBorder="1">
      <alignment vertical="center"/>
    </xf>
    <xf numFmtId="176" fontId="9" fillId="0" borderId="79" xfId="3" applyNumberFormat="1" applyFont="1" applyBorder="1">
      <alignment vertical="center"/>
    </xf>
    <xf numFmtId="0" fontId="9" fillId="0" borderId="77" xfId="3" applyFont="1" applyBorder="1" applyAlignment="1">
      <alignment horizontal="right" vertical="center"/>
    </xf>
    <xf numFmtId="0" fontId="9" fillId="0" borderId="79" xfId="3" applyFont="1" applyBorder="1" applyAlignment="1">
      <alignment horizontal="right" vertical="center"/>
    </xf>
    <xf numFmtId="0" fontId="9" fillId="0" borderId="77" xfId="3" applyFont="1" applyBorder="1">
      <alignment vertical="center"/>
    </xf>
    <xf numFmtId="0" fontId="9" fillId="0" borderId="78" xfId="3" applyFont="1" applyBorder="1">
      <alignment vertical="center"/>
    </xf>
    <xf numFmtId="0" fontId="9" fillId="0" borderId="80" xfId="3" applyFont="1" applyBorder="1">
      <alignment vertical="center"/>
    </xf>
    <xf numFmtId="0" fontId="24" fillId="0" borderId="30" xfId="3" applyFont="1" applyBorder="1" applyAlignment="1">
      <alignment horizontal="center" vertical="center"/>
    </xf>
    <xf numFmtId="0" fontId="24" fillId="0" borderId="32" xfId="3" applyFont="1" applyBorder="1" applyAlignment="1">
      <alignment horizontal="center" vertical="center"/>
    </xf>
    <xf numFmtId="0" fontId="24" fillId="0" borderId="31" xfId="3" applyFont="1" applyBorder="1" applyAlignment="1">
      <alignment horizontal="center" vertical="center"/>
    </xf>
    <xf numFmtId="0" fontId="25" fillId="0" borderId="0" xfId="3" applyFont="1" applyAlignment="1">
      <alignment horizontal="left" vertical="center"/>
    </xf>
    <xf numFmtId="0" fontId="9" fillId="0" borderId="45" xfId="3" applyFont="1" applyBorder="1" applyAlignment="1">
      <alignment horizontal="center" vertical="center" wrapText="1"/>
    </xf>
    <xf numFmtId="0" fontId="9" fillId="0" borderId="46" xfId="3" applyFont="1" applyBorder="1" applyAlignment="1">
      <alignment horizontal="center" vertical="center" wrapText="1"/>
    </xf>
    <xf numFmtId="0" fontId="9" fillId="0" borderId="46" xfId="3" applyFont="1" applyBorder="1" applyAlignment="1">
      <alignment horizontal="center" vertical="center"/>
    </xf>
    <xf numFmtId="0" fontId="9" fillId="0" borderId="47" xfId="3" applyFont="1" applyBorder="1" applyAlignment="1">
      <alignment horizontal="center" vertical="center"/>
    </xf>
    <xf numFmtId="0" fontId="9" fillId="0" borderId="61" xfId="3" applyFont="1" applyBorder="1">
      <alignment vertical="center"/>
    </xf>
    <xf numFmtId="0" fontId="9" fillId="0" borderId="28" xfId="3" applyFont="1" applyBorder="1" applyAlignment="1">
      <alignment horizontal="center" vertical="center"/>
    </xf>
    <xf numFmtId="176" fontId="10" fillId="0" borderId="65" xfId="3" applyNumberFormat="1" applyFont="1" applyBorder="1">
      <alignment vertical="center"/>
    </xf>
    <xf numFmtId="176" fontId="10" fillId="0" borderId="66" xfId="3" applyNumberFormat="1" applyFont="1" applyBorder="1">
      <alignment vertical="center"/>
    </xf>
    <xf numFmtId="0" fontId="9" fillId="0" borderId="65" xfId="3" applyFont="1" applyBorder="1" applyAlignment="1">
      <alignment horizontal="right" vertical="center"/>
    </xf>
    <xf numFmtId="0" fontId="9" fillId="0" borderId="66" xfId="3" applyFont="1" applyBorder="1" applyAlignment="1">
      <alignment horizontal="right" vertical="center"/>
    </xf>
    <xf numFmtId="0" fontId="9" fillId="0" borderId="65" xfId="3" applyFont="1" applyBorder="1">
      <alignment vertical="center"/>
    </xf>
    <xf numFmtId="0" fontId="9" fillId="0" borderId="67" xfId="3" applyFont="1" applyBorder="1">
      <alignment vertical="center"/>
    </xf>
    <xf numFmtId="0" fontId="9" fillId="0" borderId="68" xfId="3" applyFont="1" applyBorder="1">
      <alignment vertical="center"/>
    </xf>
    <xf numFmtId="177" fontId="15" fillId="0" borderId="136" xfId="0" applyNumberFormat="1" applyFont="1" applyBorder="1" applyAlignment="1">
      <alignment horizontal="center" vertical="center"/>
    </xf>
    <xf numFmtId="177" fontId="15" fillId="0" borderId="57" xfId="0" applyNumberFormat="1" applyFont="1" applyBorder="1" applyAlignment="1">
      <alignment horizontal="center" vertical="center"/>
    </xf>
    <xf numFmtId="177" fontId="15" fillId="0" borderId="12" xfId="0" applyNumberFormat="1" applyFont="1" applyBorder="1" applyAlignment="1">
      <alignment horizontal="center" vertical="center" wrapText="1"/>
    </xf>
    <xf numFmtId="177" fontId="15" fillId="0" borderId="13" xfId="0" applyNumberFormat="1" applyFont="1" applyBorder="1" applyAlignment="1">
      <alignment horizontal="center" vertical="center" wrapText="1"/>
    </xf>
    <xf numFmtId="177" fontId="15" fillId="0" borderId="25" xfId="0" applyNumberFormat="1" applyFont="1" applyBorder="1" applyAlignment="1">
      <alignment horizontal="center" vertical="center" wrapText="1"/>
    </xf>
    <xf numFmtId="177" fontId="15" fillId="0" borderId="26" xfId="0" applyNumberFormat="1" applyFont="1" applyBorder="1" applyAlignment="1">
      <alignment horizontal="left" vertical="center"/>
    </xf>
    <xf numFmtId="177" fontId="15" fillId="0" borderId="6" xfId="0" applyNumberFormat="1" applyFont="1" applyBorder="1" applyAlignment="1">
      <alignment vertical="center" wrapText="1"/>
    </xf>
    <xf numFmtId="177" fontId="15" fillId="0" borderId="13" xfId="0" applyNumberFormat="1" applyFont="1" applyBorder="1" applyAlignment="1">
      <alignment vertical="center" wrapText="1"/>
    </xf>
    <xf numFmtId="177" fontId="15" fillId="0" borderId="25" xfId="0" applyNumberFormat="1" applyFont="1" applyBorder="1" applyAlignment="1">
      <alignment vertical="center" wrapTex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19" xfId="0" applyNumberFormat="1" applyFont="1" applyBorder="1" applyAlignment="1">
      <alignment horizontal="center" vertical="center"/>
    </xf>
    <xf numFmtId="177" fontId="15" fillId="0" borderId="14" xfId="0" applyNumberFormat="1" applyFont="1" applyBorder="1" applyAlignment="1">
      <alignment horizontal="center" vertical="center"/>
    </xf>
    <xf numFmtId="177" fontId="15" fillId="0" borderId="15" xfId="0" applyNumberFormat="1" applyFont="1" applyBorder="1" applyAlignment="1">
      <alignment horizontal="center" vertical="center"/>
    </xf>
    <xf numFmtId="177" fontId="15" fillId="0" borderId="17" xfId="0" applyNumberFormat="1" applyFont="1" applyBorder="1" applyAlignment="1">
      <alignment horizontal="center" vertical="center"/>
    </xf>
    <xf numFmtId="177" fontId="15" fillId="0" borderId="59" xfId="0" applyNumberFormat="1" applyFont="1" applyBorder="1" applyAlignment="1">
      <alignment horizontal="center" vertical="center" wrapText="1"/>
    </xf>
    <xf numFmtId="177" fontId="15" fillId="0" borderId="61" xfId="0" applyNumberFormat="1" applyFont="1" applyBorder="1" applyAlignment="1">
      <alignment horizontal="center" vertical="center" wrapText="1"/>
    </xf>
    <xf numFmtId="177" fontId="15" fillId="0" borderId="36" xfId="0" applyNumberFormat="1" applyFont="1" applyBorder="1">
      <alignment vertical="center"/>
    </xf>
    <xf numFmtId="177" fontId="15" fillId="0" borderId="5" xfId="0" applyNumberFormat="1" applyFont="1" applyBorder="1">
      <alignment vertical="center"/>
    </xf>
    <xf numFmtId="177" fontId="15" fillId="0" borderId="30" xfId="0" applyNumberFormat="1" applyFont="1" applyBorder="1">
      <alignment vertical="center"/>
    </xf>
    <xf numFmtId="177" fontId="15" fillId="0" borderId="31" xfId="0" applyNumberFormat="1" applyFont="1" applyBorder="1">
      <alignment vertical="center"/>
    </xf>
    <xf numFmtId="177" fontId="15" fillId="0" borderId="30" xfId="0" applyNumberFormat="1" applyFont="1" applyBorder="1" applyAlignment="1">
      <alignment horizontal="left" vertical="center"/>
    </xf>
    <xf numFmtId="177" fontId="15" fillId="0" borderId="31" xfId="0" applyNumberFormat="1" applyFont="1" applyBorder="1" applyAlignment="1">
      <alignment horizontal="left" vertical="center"/>
    </xf>
    <xf numFmtId="177" fontId="15" fillId="0" borderId="12" xfId="0" applyNumberFormat="1" applyFont="1" applyBorder="1" applyAlignment="1">
      <alignment horizontal="center" vertical="center"/>
    </xf>
    <xf numFmtId="177" fontId="15" fillId="0" borderId="10" xfId="0" applyNumberFormat="1" applyFont="1" applyBorder="1" applyAlignment="1">
      <alignment horizontal="center" vertical="center"/>
    </xf>
    <xf numFmtId="177" fontId="15" fillId="0" borderId="34" xfId="0" applyNumberFormat="1" applyFont="1" applyBorder="1" applyAlignment="1">
      <alignment horizontal="center" vertical="center" wrapText="1"/>
    </xf>
    <xf numFmtId="177" fontId="15" fillId="0" borderId="40" xfId="0" applyNumberFormat="1" applyFont="1" applyBorder="1" applyAlignment="1">
      <alignment horizontal="center" vertical="center" wrapText="1"/>
    </xf>
    <xf numFmtId="177" fontId="15" fillId="0" borderId="42" xfId="0" applyNumberFormat="1" applyFont="1" applyBorder="1" applyAlignment="1">
      <alignment horizontal="center" vertical="center" wrapText="1"/>
    </xf>
    <xf numFmtId="177" fontId="15" fillId="0" borderId="37" xfId="0" applyNumberFormat="1" applyFont="1" applyBorder="1" applyAlignment="1">
      <alignment horizontal="center" vertical="center" wrapText="1"/>
    </xf>
    <xf numFmtId="177" fontId="15" fillId="0" borderId="35" xfId="0" applyNumberFormat="1" applyFont="1" applyBorder="1" applyAlignment="1">
      <alignment horizontal="left" vertical="center"/>
    </xf>
    <xf numFmtId="177" fontId="15" fillId="0" borderId="38" xfId="0" applyNumberFormat="1" applyFont="1" applyBorder="1" applyAlignment="1">
      <alignment horizontal="center" vertical="center"/>
    </xf>
    <xf numFmtId="177" fontId="15" fillId="0" borderId="129" xfId="0" applyNumberFormat="1" applyFont="1" applyBorder="1">
      <alignment vertical="center"/>
    </xf>
    <xf numFmtId="177" fontId="15" fillId="0" borderId="28" xfId="0" applyNumberFormat="1" applyFont="1" applyBorder="1">
      <alignment vertical="center"/>
    </xf>
    <xf numFmtId="177" fontId="15" fillId="0" borderId="29" xfId="0" applyNumberFormat="1" applyFont="1" applyBorder="1">
      <alignment vertical="center"/>
    </xf>
    <xf numFmtId="177" fontId="15" fillId="0" borderId="120" xfId="0" applyNumberFormat="1" applyFont="1" applyBorder="1" applyAlignment="1">
      <alignment horizontal="center" vertical="center"/>
    </xf>
    <xf numFmtId="177" fontId="15" fillId="0" borderId="107" xfId="0" applyNumberFormat="1" applyFont="1" applyBorder="1" applyAlignment="1">
      <alignment horizontal="center" vertical="center" wrapText="1"/>
    </xf>
    <xf numFmtId="177" fontId="15" fillId="0" borderId="7" xfId="0" applyNumberFormat="1" applyFont="1" applyBorder="1" applyAlignment="1">
      <alignment horizontal="center" vertical="center" wrapText="1"/>
    </xf>
    <xf numFmtId="177" fontId="15" fillId="0" borderId="64" xfId="0" applyNumberFormat="1" applyFont="1" applyBorder="1" applyAlignment="1">
      <alignment horizontal="center" vertical="center" wrapText="1"/>
    </xf>
    <xf numFmtId="177" fontId="15" fillId="0" borderId="104" xfId="0" applyNumberFormat="1" applyFont="1" applyBorder="1" applyAlignment="1">
      <alignment horizontal="center" vertical="center"/>
    </xf>
    <xf numFmtId="177" fontId="15" fillId="0" borderId="105" xfId="0" applyNumberFormat="1" applyFont="1" applyBorder="1" applyAlignment="1">
      <alignment horizontal="center" vertical="center"/>
    </xf>
    <xf numFmtId="177" fontId="15" fillId="0" borderId="30" xfId="0" applyNumberFormat="1" applyFont="1" applyBorder="1" applyAlignment="1">
      <alignment horizontal="left" vertical="center" wrapText="1"/>
    </xf>
    <xf numFmtId="177" fontId="15" fillId="0" borderId="31" xfId="0" applyNumberFormat="1" applyFont="1" applyBorder="1" applyAlignment="1">
      <alignment horizontal="left" vertical="center" wrapText="1"/>
    </xf>
    <xf numFmtId="177" fontId="15" fillId="0" borderId="126" xfId="0" applyNumberFormat="1" applyFont="1" applyBorder="1" applyAlignment="1">
      <alignment vertical="center" wrapText="1"/>
    </xf>
    <xf numFmtId="177" fontId="15" fillId="0" borderId="128" xfId="0" applyNumberFormat="1" applyFont="1" applyBorder="1" applyAlignment="1">
      <alignment vertical="center" wrapText="1"/>
    </xf>
    <xf numFmtId="177" fontId="15" fillId="0" borderId="60" xfId="0" applyNumberFormat="1" applyFont="1" applyBorder="1" applyAlignment="1">
      <alignment vertical="center" wrapText="1"/>
    </xf>
    <xf numFmtId="177" fontId="15" fillId="0" borderId="28" xfId="0" applyNumberFormat="1" applyFont="1" applyBorder="1" applyAlignment="1">
      <alignment vertical="center" wrapText="1"/>
    </xf>
    <xf numFmtId="177" fontId="15" fillId="0" borderId="63" xfId="0" applyNumberFormat="1" applyFont="1" applyBorder="1" applyAlignment="1">
      <alignment vertical="center" wrapText="1"/>
    </xf>
    <xf numFmtId="177" fontId="15" fillId="0" borderId="30" xfId="0" applyNumberFormat="1" applyFont="1" applyBorder="1" applyAlignment="1">
      <alignment vertical="center" wrapText="1"/>
    </xf>
    <xf numFmtId="177" fontId="15" fillId="0" borderId="31" xfId="0" applyNumberFormat="1" applyFont="1" applyBorder="1" applyAlignment="1">
      <alignment vertical="center" wrapText="1"/>
    </xf>
    <xf numFmtId="177" fontId="15" fillId="0" borderId="50" xfId="0" applyNumberFormat="1" applyFont="1" applyBorder="1" applyAlignment="1">
      <alignment horizontal="center" vertical="center"/>
    </xf>
    <xf numFmtId="177" fontId="15" fillId="0" borderId="51" xfId="0" applyNumberFormat="1" applyFont="1" applyBorder="1" applyAlignment="1">
      <alignment horizontal="center" vertical="center"/>
    </xf>
    <xf numFmtId="177" fontId="15" fillId="0" borderId="127" xfId="0" applyNumberFormat="1" applyFont="1" applyBorder="1" applyAlignment="1">
      <alignment vertical="center" wrapText="1"/>
    </xf>
    <xf numFmtId="177" fontId="15" fillId="0" borderId="32" xfId="0" applyNumberFormat="1" applyFont="1" applyBorder="1" applyAlignment="1">
      <alignment vertical="center" wrapText="1"/>
    </xf>
    <xf numFmtId="177" fontId="15" fillId="0" borderId="32" xfId="0" applyNumberFormat="1" applyFont="1" applyBorder="1" applyAlignment="1">
      <alignment horizontal="left" vertical="center" wrapText="1"/>
    </xf>
    <xf numFmtId="177" fontId="15" fillId="0" borderId="112" xfId="0" applyNumberFormat="1" applyFont="1" applyBorder="1" applyAlignment="1">
      <alignment horizontal="center" vertical="center"/>
    </xf>
    <xf numFmtId="177" fontId="20" fillId="0" borderId="59" xfId="0" applyNumberFormat="1" applyFont="1" applyBorder="1" applyAlignment="1">
      <alignment horizontal="center" vertical="center" wrapText="1"/>
    </xf>
    <xf numFmtId="177" fontId="20" fillId="0" borderId="140" xfId="0" applyNumberFormat="1" applyFont="1" applyBorder="1" applyAlignment="1">
      <alignment horizontal="center" vertical="center" wrapText="1"/>
    </xf>
    <xf numFmtId="177" fontId="15" fillId="0" borderId="3" xfId="0" applyNumberFormat="1" applyFont="1" applyBorder="1" applyAlignment="1">
      <alignment horizontal="center" vertical="center"/>
    </xf>
    <xf numFmtId="177" fontId="15" fillId="0" borderId="16" xfId="0" applyNumberFormat="1" applyFont="1" applyBorder="1" applyAlignment="1">
      <alignment horizontal="center" vertical="center"/>
    </xf>
    <xf numFmtId="177" fontId="15" fillId="0" borderId="124" xfId="0" applyNumberFormat="1" applyFont="1" applyBorder="1" applyAlignment="1">
      <alignment horizontal="center" vertical="center"/>
    </xf>
    <xf numFmtId="177" fontId="15" fillId="0" borderId="129" xfId="0" applyNumberFormat="1" applyFont="1" applyBorder="1" applyAlignment="1">
      <alignment horizontal="left" vertical="center" wrapText="1"/>
    </xf>
    <xf numFmtId="177" fontId="15" fillId="0" borderId="28" xfId="0" applyNumberFormat="1" applyFont="1" applyBorder="1" applyAlignment="1">
      <alignment horizontal="left" vertical="center" wrapText="1"/>
    </xf>
    <xf numFmtId="177" fontId="15" fillId="0" borderId="29" xfId="0" applyNumberFormat="1" applyFont="1" applyBorder="1" applyAlignment="1">
      <alignment horizontal="left" vertical="center" wrapText="1"/>
    </xf>
    <xf numFmtId="177" fontId="15" fillId="0" borderId="36" xfId="0" applyNumberFormat="1" applyFont="1" applyBorder="1" applyAlignment="1">
      <alignment horizontal="left" vertical="center"/>
    </xf>
    <xf numFmtId="177" fontId="15" fillId="0" borderId="32" xfId="0" applyNumberFormat="1" applyFont="1" applyBorder="1" applyAlignment="1">
      <alignment horizontal="left" vertical="center"/>
    </xf>
    <xf numFmtId="177" fontId="15" fillId="0" borderId="39" xfId="0" applyNumberFormat="1" applyFont="1" applyBorder="1" applyAlignment="1">
      <alignment horizontal="center" vertical="center"/>
    </xf>
    <xf numFmtId="177" fontId="15" fillId="0" borderId="4" xfId="0" applyNumberFormat="1" applyFont="1" applyBorder="1">
      <alignment vertical="center"/>
    </xf>
    <xf numFmtId="177" fontId="15" fillId="0" borderId="32" xfId="0" applyNumberFormat="1" applyFont="1" applyBorder="1">
      <alignment vertical="center"/>
    </xf>
    <xf numFmtId="177" fontId="15" fillId="0" borderId="11" xfId="0" applyNumberFormat="1" applyFont="1" applyBorder="1" applyAlignment="1">
      <alignment horizontal="center" vertical="center"/>
    </xf>
    <xf numFmtId="177" fontId="5" fillId="0" borderId="50" xfId="0" applyNumberFormat="1" applyFont="1" applyBorder="1" applyAlignment="1">
      <alignment horizontal="center" vertical="center"/>
    </xf>
    <xf numFmtId="177" fontId="5" fillId="0" borderId="51" xfId="0" applyNumberFormat="1" applyFont="1" applyBorder="1" applyAlignment="1">
      <alignment horizontal="center" vertical="center"/>
    </xf>
    <xf numFmtId="0" fontId="9" fillId="0" borderId="103" xfId="3" applyFont="1" applyBorder="1">
      <alignment vertical="center"/>
    </xf>
    <xf numFmtId="0" fontId="9" fillId="0" borderId="106" xfId="3" applyFont="1" applyBorder="1">
      <alignment vertical="center"/>
    </xf>
    <xf numFmtId="0" fontId="9" fillId="0" borderId="42" xfId="3" applyFont="1" applyBorder="1">
      <alignment vertical="center"/>
    </xf>
    <xf numFmtId="0" fontId="9" fillId="0" borderId="26" xfId="3" applyFont="1" applyBorder="1">
      <alignment vertical="center"/>
    </xf>
    <xf numFmtId="0" fontId="9" fillId="0" borderId="26" xfId="3" applyFont="1" applyBorder="1" applyAlignment="1">
      <alignment horizontal="center" vertical="center"/>
    </xf>
    <xf numFmtId="180" fontId="9" fillId="0" borderId="26" xfId="3" applyNumberFormat="1" applyFont="1" applyBorder="1" applyAlignment="1">
      <alignment horizontal="right" vertical="center"/>
    </xf>
    <xf numFmtId="0" fontId="9" fillId="0" borderId="26" xfId="3" applyFont="1" applyBorder="1" applyAlignment="1">
      <alignment horizontal="right" vertical="center"/>
    </xf>
    <xf numFmtId="0" fontId="9" fillId="0" borderId="40" xfId="3" applyFont="1" applyBorder="1">
      <alignment vertical="center"/>
    </xf>
    <xf numFmtId="0" fontId="9" fillId="0" borderId="29" xfId="3" applyFont="1" applyBorder="1">
      <alignment vertical="center"/>
    </xf>
    <xf numFmtId="0" fontId="9" fillId="0" borderId="29" xfId="3" applyFont="1" applyBorder="1" applyAlignment="1">
      <alignment horizontal="center" vertical="center"/>
    </xf>
    <xf numFmtId="0" fontId="9" fillId="0" borderId="29" xfId="3" applyFont="1" applyBorder="1" applyAlignment="1">
      <alignment horizontal="right" vertical="center"/>
    </xf>
    <xf numFmtId="0" fontId="9" fillId="0" borderId="113" xfId="3" applyFont="1" applyBorder="1">
      <alignment vertical="center"/>
    </xf>
    <xf numFmtId="0" fontId="9" fillId="0" borderId="114" xfId="3" applyFont="1" applyBorder="1">
      <alignment vertical="center"/>
    </xf>
    <xf numFmtId="0" fontId="9" fillId="0" borderId="114" xfId="3" applyFont="1" applyBorder="1" applyAlignment="1">
      <alignment horizontal="center" vertical="center"/>
    </xf>
    <xf numFmtId="38" fontId="9" fillId="0" borderId="114" xfId="1" applyFont="1" applyBorder="1" applyAlignment="1">
      <alignment horizontal="right" vertical="center"/>
    </xf>
    <xf numFmtId="0" fontId="9" fillId="0" borderId="114" xfId="3" applyFont="1" applyBorder="1" applyAlignment="1">
      <alignment horizontal="right" vertical="center"/>
    </xf>
    <xf numFmtId="0" fontId="9" fillId="0" borderId="41" xfId="3" applyFont="1" applyBorder="1">
      <alignment vertical="center"/>
    </xf>
    <xf numFmtId="0" fontId="9" fillId="0" borderId="44" xfId="3" applyFont="1" applyBorder="1">
      <alignment vertical="center"/>
    </xf>
    <xf numFmtId="0" fontId="9" fillId="0" borderId="27" xfId="3" applyFont="1" applyBorder="1">
      <alignment vertical="center"/>
    </xf>
    <xf numFmtId="0" fontId="9" fillId="0" borderId="27" xfId="3" applyFont="1" applyBorder="1" applyAlignment="1">
      <alignment horizontal="center" vertical="center"/>
    </xf>
    <xf numFmtId="0" fontId="9" fillId="0" borderId="27" xfId="3" applyFont="1" applyBorder="1" applyAlignment="1">
      <alignment horizontal="right" vertical="center"/>
    </xf>
    <xf numFmtId="0" fontId="18" fillId="0" borderId="26" xfId="3" applyFont="1" applyBorder="1" applyAlignment="1">
      <alignment vertical="center" wrapText="1"/>
    </xf>
    <xf numFmtId="0" fontId="18" fillId="0" borderId="43" xfId="3" applyFont="1" applyBorder="1" applyAlignment="1">
      <alignment vertical="center" wrapText="1"/>
    </xf>
    <xf numFmtId="1" fontId="9" fillId="0" borderId="29" xfId="3" applyNumberFormat="1" applyFont="1" applyBorder="1" applyAlignment="1">
      <alignment horizontal="right" vertical="center"/>
    </xf>
    <xf numFmtId="0" fontId="9" fillId="0" borderId="119" xfId="3" applyFont="1" applyBorder="1">
      <alignment vertical="center"/>
    </xf>
    <xf numFmtId="0" fontId="9" fillId="0" borderId="43" xfId="3" applyFont="1" applyBorder="1">
      <alignment vertical="center"/>
    </xf>
    <xf numFmtId="0" fontId="9" fillId="0" borderId="102" xfId="3" applyFont="1" applyBorder="1">
      <alignment vertical="center"/>
    </xf>
    <xf numFmtId="0" fontId="9" fillId="0" borderId="103" xfId="3" applyFont="1" applyBorder="1" applyAlignment="1">
      <alignment horizontal="center" vertical="center"/>
    </xf>
    <xf numFmtId="180" fontId="9" fillId="0" borderId="103" xfId="3" applyNumberFormat="1" applyFont="1" applyBorder="1" applyAlignment="1">
      <alignment horizontal="right" vertical="center"/>
    </xf>
    <xf numFmtId="0" fontId="9" fillId="0" borderId="103" xfId="3" applyFont="1" applyBorder="1" applyAlignment="1">
      <alignment horizontal="right" vertical="center"/>
    </xf>
    <xf numFmtId="38" fontId="9" fillId="0" borderId="114" xfId="1" applyFont="1" applyBorder="1" applyAlignment="1">
      <alignment vertical="center"/>
    </xf>
    <xf numFmtId="0" fontId="9" fillId="0" borderId="45" xfId="3" applyFont="1" applyBorder="1" applyAlignment="1">
      <alignment horizontal="center" vertical="center"/>
    </xf>
    <xf numFmtId="181" fontId="9" fillId="0" borderId="29" xfId="3" applyNumberFormat="1" applyFont="1" applyBorder="1" applyAlignment="1">
      <alignment horizontal="center" vertical="center"/>
    </xf>
    <xf numFmtId="1" fontId="9" fillId="2" borderId="103" xfId="3" applyNumberFormat="1" applyFont="1" applyFill="1" applyBorder="1" applyAlignment="1">
      <alignment horizontal="center" vertical="center"/>
    </xf>
    <xf numFmtId="0" fontId="9" fillId="0" borderId="115" xfId="3" applyFont="1" applyBorder="1" applyAlignment="1">
      <alignment horizontal="center" vertical="center"/>
    </xf>
    <xf numFmtId="0" fontId="9" fillId="0" borderId="116" xfId="3" applyFont="1" applyBorder="1" applyAlignment="1">
      <alignment horizontal="center" vertical="center"/>
    </xf>
    <xf numFmtId="0" fontId="9" fillId="0" borderId="117" xfId="3" applyFont="1" applyBorder="1" applyAlignment="1">
      <alignment horizontal="center" vertical="center"/>
    </xf>
    <xf numFmtId="38" fontId="9" fillId="0" borderId="115" xfId="1" applyFont="1" applyFill="1" applyBorder="1" applyAlignment="1">
      <alignment horizontal="right" vertical="center"/>
    </xf>
    <xf numFmtId="38" fontId="9" fillId="0" borderId="116" xfId="1" applyFont="1" applyFill="1" applyBorder="1" applyAlignment="1">
      <alignment horizontal="right" vertical="center"/>
    </xf>
    <xf numFmtId="38" fontId="9" fillId="0" borderId="117" xfId="1" applyFont="1" applyFill="1" applyBorder="1" applyAlignment="1">
      <alignment horizontal="right" vertical="center"/>
    </xf>
    <xf numFmtId="0" fontId="9" fillId="0" borderId="115" xfId="3" applyFont="1" applyBorder="1">
      <alignment vertical="center"/>
    </xf>
    <xf numFmtId="0" fontId="9" fillId="0" borderId="116" xfId="3" applyFont="1" applyBorder="1">
      <alignment vertical="center"/>
    </xf>
    <xf numFmtId="0" fontId="9" fillId="0" borderId="118" xfId="3" applyFont="1" applyBorder="1">
      <alignment vertical="center"/>
    </xf>
    <xf numFmtId="38" fontId="9" fillId="2" borderId="30" xfId="1" applyFont="1" applyFill="1" applyBorder="1" applyAlignment="1">
      <alignment horizontal="right" vertical="center"/>
    </xf>
    <xf numFmtId="38" fontId="9" fillId="2" borderId="32" xfId="1" applyFont="1" applyFill="1" applyBorder="1" applyAlignment="1">
      <alignment horizontal="right" vertical="center"/>
    </xf>
    <xf numFmtId="38" fontId="9" fillId="2" borderId="31" xfId="1" applyFont="1" applyFill="1" applyBorder="1" applyAlignment="1">
      <alignment horizontal="right" vertical="center"/>
    </xf>
    <xf numFmtId="0" fontId="10" fillId="0" borderId="26" xfId="3" applyFont="1" applyBorder="1">
      <alignment vertical="center"/>
    </xf>
    <xf numFmtId="0" fontId="10" fillId="0" borderId="43" xfId="3" applyFont="1" applyBorder="1">
      <alignment vertical="center"/>
    </xf>
    <xf numFmtId="0" fontId="9" fillId="3" borderId="103" xfId="3" applyFont="1" applyFill="1" applyBorder="1">
      <alignment vertical="center"/>
    </xf>
    <xf numFmtId="0" fontId="9" fillId="0" borderId="104" xfId="3" applyFont="1" applyBorder="1" applyAlignment="1">
      <alignment horizontal="center" vertical="center"/>
    </xf>
    <xf numFmtId="0" fontId="9" fillId="0" borderId="112" xfId="3" applyFont="1" applyBorder="1" applyAlignment="1">
      <alignment horizontal="center" vertical="center"/>
    </xf>
    <xf numFmtId="0" fontId="9" fillId="0" borderId="105" xfId="3" applyFont="1" applyBorder="1" applyAlignment="1">
      <alignment horizontal="center" vertical="center"/>
    </xf>
    <xf numFmtId="38" fontId="12" fillId="0" borderId="104" xfId="1" applyFont="1" applyFill="1" applyBorder="1" applyAlignment="1">
      <alignment horizontal="right" vertical="center"/>
    </xf>
    <xf numFmtId="38" fontId="12" fillId="0" borderId="112" xfId="1" applyFont="1" applyFill="1" applyBorder="1" applyAlignment="1">
      <alignment horizontal="right" vertical="center"/>
    </xf>
    <xf numFmtId="38" fontId="12" fillId="0" borderId="105" xfId="1" applyFont="1" applyFill="1" applyBorder="1" applyAlignment="1">
      <alignment horizontal="right" vertical="center"/>
    </xf>
    <xf numFmtId="0" fontId="10" fillId="0" borderId="103" xfId="3" applyFont="1" applyBorder="1">
      <alignment vertical="center"/>
    </xf>
    <xf numFmtId="0" fontId="10" fillId="0" borderId="106" xfId="3" applyFont="1" applyBorder="1">
      <alignment vertical="center"/>
    </xf>
    <xf numFmtId="38" fontId="12" fillId="0" borderId="30" xfId="1" applyFont="1" applyFill="1" applyBorder="1" applyAlignment="1">
      <alignment horizontal="right" vertical="center"/>
    </xf>
    <xf numFmtId="38" fontId="12" fillId="0" borderId="32" xfId="1" applyFont="1" applyFill="1" applyBorder="1" applyAlignment="1">
      <alignment horizontal="right" vertical="center"/>
    </xf>
    <xf numFmtId="38" fontId="12" fillId="0" borderId="31" xfId="1" applyFont="1" applyFill="1" applyBorder="1" applyAlignment="1">
      <alignment horizontal="right" vertical="center"/>
    </xf>
    <xf numFmtId="38" fontId="9" fillId="0" borderId="30" xfId="3" applyNumberFormat="1" applyFont="1" applyBorder="1" applyAlignment="1">
      <alignment horizontal="right" vertical="center"/>
    </xf>
    <xf numFmtId="38" fontId="10" fillId="0" borderId="36" xfId="1" applyFont="1" applyFill="1" applyBorder="1" applyAlignment="1">
      <alignment horizontal="right" vertical="center"/>
    </xf>
    <xf numFmtId="38" fontId="10" fillId="0" borderId="4" xfId="1" applyFont="1" applyFill="1" applyBorder="1" applyAlignment="1">
      <alignment horizontal="right" vertical="center"/>
    </xf>
    <xf numFmtId="38" fontId="10" fillId="0" borderId="5" xfId="1" applyFont="1" applyFill="1" applyBorder="1" applyAlignment="1">
      <alignment horizontal="right" vertical="center"/>
    </xf>
    <xf numFmtId="0" fontId="10" fillId="0" borderId="29" xfId="3" applyFont="1" applyBorder="1">
      <alignment vertical="center"/>
    </xf>
    <xf numFmtId="0" fontId="10" fillId="0" borderId="41" xfId="3" applyFont="1" applyBorder="1">
      <alignment vertical="center"/>
    </xf>
    <xf numFmtId="0" fontId="9" fillId="0" borderId="107" xfId="3" applyFont="1" applyBorder="1" applyAlignment="1">
      <alignment horizontal="center" vertical="center"/>
    </xf>
    <xf numFmtId="0" fontId="9" fillId="0" borderId="108" xfId="3" applyFont="1" applyBorder="1" applyAlignment="1">
      <alignment horizontal="center" vertical="center"/>
    </xf>
    <xf numFmtId="0" fontId="9" fillId="0" borderId="109" xfId="3" applyFont="1" applyBorder="1" applyAlignment="1">
      <alignment horizontal="center" vertical="center"/>
    </xf>
    <xf numFmtId="0" fontId="9" fillId="0" borderId="110" xfId="3" applyFont="1" applyBorder="1" applyAlignment="1">
      <alignment horizontal="center" vertical="center"/>
    </xf>
    <xf numFmtId="38" fontId="10" fillId="2" borderId="110" xfId="1" applyFont="1" applyFill="1" applyBorder="1" applyAlignment="1">
      <alignment horizontal="right" vertical="center"/>
    </xf>
    <xf numFmtId="38" fontId="10" fillId="2" borderId="108" xfId="1" applyFont="1" applyFill="1" applyBorder="1" applyAlignment="1">
      <alignment horizontal="right" vertical="center"/>
    </xf>
    <xf numFmtId="38" fontId="10" fillId="2" borderId="109" xfId="1" applyFont="1" applyFill="1" applyBorder="1" applyAlignment="1">
      <alignment horizontal="right" vertical="center"/>
    </xf>
    <xf numFmtId="38" fontId="10" fillId="2" borderId="13" xfId="1" applyFont="1" applyFill="1" applyBorder="1" applyAlignment="1">
      <alignment horizontal="right" vertical="center"/>
    </xf>
    <xf numFmtId="38" fontId="10" fillId="2" borderId="0" xfId="1" applyFont="1" applyFill="1" applyBorder="1" applyAlignment="1">
      <alignment horizontal="right" vertical="center"/>
    </xf>
    <xf numFmtId="38" fontId="10" fillId="2" borderId="20" xfId="1" applyFont="1" applyFill="1" applyBorder="1" applyAlignment="1">
      <alignment horizontal="right" vertical="center"/>
    </xf>
    <xf numFmtId="38" fontId="10" fillId="2" borderId="18" xfId="1" applyFont="1" applyFill="1" applyBorder="1" applyAlignment="1">
      <alignment horizontal="right" vertical="center"/>
    </xf>
    <xf numFmtId="38" fontId="10" fillId="2" borderId="15" xfId="1" applyFont="1" applyFill="1" applyBorder="1" applyAlignment="1">
      <alignment horizontal="right" vertical="center"/>
    </xf>
    <xf numFmtId="38" fontId="10" fillId="2" borderId="17" xfId="1" applyFont="1" applyFill="1" applyBorder="1" applyAlignment="1">
      <alignment horizontal="right" vertical="center"/>
    </xf>
    <xf numFmtId="0" fontId="9" fillId="0" borderId="14" xfId="3" applyFont="1" applyBorder="1">
      <alignment vertical="center"/>
    </xf>
    <xf numFmtId="0" fontId="9" fillId="0" borderId="17" xfId="3" applyFont="1" applyBorder="1">
      <alignment vertical="center"/>
    </xf>
    <xf numFmtId="0" fontId="9" fillId="0" borderId="18" xfId="3" applyFont="1" applyBorder="1" applyAlignment="1">
      <alignment horizontal="center" vertical="center"/>
    </xf>
    <xf numFmtId="0" fontId="9" fillId="0" borderId="15" xfId="3" applyFont="1" applyBorder="1" applyAlignment="1">
      <alignment horizontal="center" vertical="center"/>
    </xf>
    <xf numFmtId="0" fontId="9" fillId="0" borderId="17" xfId="3" applyFont="1" applyBorder="1" applyAlignment="1">
      <alignment horizontal="center" vertical="center"/>
    </xf>
    <xf numFmtId="38" fontId="9" fillId="0" borderId="26" xfId="1" applyFont="1" applyFill="1" applyBorder="1" applyAlignment="1">
      <alignment vertical="center"/>
    </xf>
    <xf numFmtId="38" fontId="9" fillId="0" borderId="103" xfId="1" applyFont="1" applyFill="1" applyBorder="1" applyAlignment="1">
      <alignment vertical="center"/>
    </xf>
    <xf numFmtId="38" fontId="9" fillId="0" borderId="29" xfId="1" applyFont="1" applyFill="1" applyBorder="1" applyAlignment="1">
      <alignment vertical="center"/>
    </xf>
    <xf numFmtId="38" fontId="9" fillId="0" borderId="18" xfId="3" applyNumberFormat="1" applyFont="1" applyBorder="1">
      <alignment vertical="center"/>
    </xf>
    <xf numFmtId="180" fontId="9" fillId="0" borderId="18" xfId="3" applyNumberFormat="1" applyFont="1" applyBorder="1" applyAlignment="1">
      <alignment horizontal="center" vertical="center"/>
    </xf>
    <xf numFmtId="180" fontId="9" fillId="0" borderId="15" xfId="3" applyNumberFormat="1" applyFont="1" applyBorder="1" applyAlignment="1">
      <alignment horizontal="center" vertical="center"/>
    </xf>
    <xf numFmtId="180" fontId="9" fillId="0" borderId="17" xfId="3" applyNumberFormat="1" applyFont="1" applyBorder="1" applyAlignment="1">
      <alignment horizontal="center" vertical="center"/>
    </xf>
    <xf numFmtId="0" fontId="9" fillId="3" borderId="132" xfId="3" applyFont="1" applyFill="1" applyBorder="1" applyAlignment="1">
      <alignment horizontal="center" vertical="center"/>
    </xf>
    <xf numFmtId="0" fontId="9" fillId="3" borderId="112" xfId="3" applyFont="1" applyFill="1" applyBorder="1" applyAlignment="1">
      <alignment horizontal="center" vertical="center"/>
    </xf>
    <xf numFmtId="0" fontId="9" fillId="3" borderId="105" xfId="3" applyFont="1" applyFill="1" applyBorder="1" applyAlignment="1">
      <alignment horizontal="center" vertical="center"/>
    </xf>
    <xf numFmtId="38" fontId="9" fillId="0" borderId="104" xfId="1" applyFont="1" applyBorder="1" applyAlignment="1">
      <alignment vertical="center"/>
    </xf>
    <xf numFmtId="38" fontId="9" fillId="0" borderId="112" xfId="1" applyFont="1" applyBorder="1" applyAlignment="1">
      <alignment vertical="center"/>
    </xf>
    <xf numFmtId="38" fontId="9" fillId="0" borderId="105" xfId="1" applyFont="1" applyBorder="1" applyAlignment="1">
      <alignment vertical="center"/>
    </xf>
    <xf numFmtId="180" fontId="9" fillId="0" borderId="104" xfId="3" applyNumberFormat="1" applyFont="1" applyBorder="1" applyAlignment="1">
      <alignment horizontal="center" vertical="center"/>
    </xf>
    <xf numFmtId="180" fontId="9" fillId="0" borderId="112" xfId="3" applyNumberFormat="1" applyFont="1" applyBorder="1" applyAlignment="1">
      <alignment horizontal="center" vertical="center"/>
    </xf>
    <xf numFmtId="180" fontId="9" fillId="0" borderId="105" xfId="3" applyNumberFormat="1" applyFont="1" applyBorder="1" applyAlignment="1">
      <alignment horizontal="center" vertical="center"/>
    </xf>
    <xf numFmtId="0" fontId="9" fillId="0" borderId="131" xfId="3" applyFont="1" applyBorder="1" applyAlignment="1">
      <alignment horizontal="center" vertical="center"/>
    </xf>
    <xf numFmtId="0" fontId="9" fillId="0" borderId="110" xfId="3" applyFont="1" applyBorder="1" applyAlignment="1">
      <alignment horizontal="center" vertical="center" shrinkToFit="1"/>
    </xf>
    <xf numFmtId="0" fontId="9" fillId="0" borderId="108" xfId="3" applyFont="1" applyBorder="1" applyAlignment="1">
      <alignment horizontal="center" vertical="center" shrinkToFit="1"/>
    </xf>
    <xf numFmtId="0" fontId="9" fillId="0" borderId="109" xfId="3" applyFont="1" applyBorder="1" applyAlignment="1">
      <alignment horizontal="center" vertical="center" shrinkToFit="1"/>
    </xf>
    <xf numFmtId="0" fontId="9" fillId="0" borderId="16" xfId="3" applyFont="1" applyBorder="1" applyAlignment="1">
      <alignment horizontal="center" vertical="center"/>
    </xf>
    <xf numFmtId="0" fontId="9" fillId="3" borderId="42" xfId="3" applyFont="1" applyFill="1" applyBorder="1" applyAlignment="1">
      <alignment horizontal="center" vertical="center"/>
    </xf>
    <xf numFmtId="0" fontId="9" fillId="3" borderId="26" xfId="3" applyFont="1" applyFill="1" applyBorder="1" applyAlignment="1">
      <alignment horizontal="center" vertical="center"/>
    </xf>
    <xf numFmtId="38" fontId="9" fillId="0" borderId="30" xfId="1" applyFont="1" applyBorder="1" applyAlignment="1">
      <alignment vertical="center"/>
    </xf>
    <xf numFmtId="38" fontId="9" fillId="0" borderId="32" xfId="1" applyFont="1" applyBorder="1" applyAlignment="1">
      <alignment vertical="center"/>
    </xf>
    <xf numFmtId="38" fontId="9" fillId="0" borderId="31" xfId="1" applyFont="1" applyBorder="1" applyAlignment="1">
      <alignment vertical="center"/>
    </xf>
    <xf numFmtId="0" fontId="10" fillId="0" borderId="26" xfId="3" applyFont="1" applyBorder="1" applyAlignment="1">
      <alignment horizontal="center" vertical="center"/>
    </xf>
    <xf numFmtId="180" fontId="9" fillId="0" borderId="29" xfId="3" applyNumberFormat="1" applyFont="1" applyBorder="1" applyAlignment="1">
      <alignment horizontal="center" vertical="center"/>
    </xf>
    <xf numFmtId="0" fontId="9" fillId="0" borderId="43" xfId="3" applyFont="1" applyBorder="1" applyAlignment="1">
      <alignment horizontal="center" vertical="center"/>
    </xf>
    <xf numFmtId="3" fontId="9" fillId="0" borderId="26" xfId="3" applyNumberFormat="1" applyFont="1" applyBorder="1">
      <alignment vertical="center"/>
    </xf>
    <xf numFmtId="3" fontId="9" fillId="0" borderId="30" xfId="3" applyNumberFormat="1" applyFont="1" applyBorder="1">
      <alignment vertical="center"/>
    </xf>
    <xf numFmtId="3" fontId="9" fillId="0" borderId="32" xfId="3" applyNumberFormat="1" applyFont="1" applyBorder="1">
      <alignment vertical="center"/>
    </xf>
    <xf numFmtId="3" fontId="9" fillId="0" borderId="31" xfId="3" applyNumberFormat="1" applyFont="1" applyBorder="1">
      <alignment vertical="center"/>
    </xf>
    <xf numFmtId="0" fontId="9" fillId="3" borderId="121" xfId="3" applyFont="1" applyFill="1" applyBorder="1" applyAlignment="1">
      <alignment horizontal="center" vertical="center"/>
    </xf>
    <xf numFmtId="0" fontId="9" fillId="3" borderId="122" xfId="3" applyFont="1" applyFill="1" applyBorder="1" applyAlignment="1">
      <alignment horizontal="center" vertical="center"/>
    </xf>
    <xf numFmtId="0" fontId="9" fillId="3" borderId="123" xfId="3" applyFont="1" applyFill="1" applyBorder="1" applyAlignment="1">
      <alignment horizontal="center" vertical="center"/>
    </xf>
    <xf numFmtId="0" fontId="9" fillId="0" borderId="124" xfId="3" applyFont="1" applyBorder="1" applyAlignment="1">
      <alignment horizontal="center" vertical="center"/>
    </xf>
    <xf numFmtId="0" fontId="9" fillId="0" borderId="122" xfId="3" applyFont="1" applyBorder="1" applyAlignment="1">
      <alignment horizontal="center" vertical="center"/>
    </xf>
    <xf numFmtId="0" fontId="9" fillId="0" borderId="123" xfId="3" applyFont="1" applyBorder="1" applyAlignment="1">
      <alignment horizontal="center" vertical="center"/>
    </xf>
    <xf numFmtId="0" fontId="9" fillId="0" borderId="125" xfId="3" applyFont="1" applyBorder="1" applyAlignment="1">
      <alignment horizontal="center" vertical="center"/>
    </xf>
    <xf numFmtId="0" fontId="9" fillId="3" borderId="40" xfId="3" applyFont="1" applyFill="1" applyBorder="1" applyAlignment="1">
      <alignment horizontal="center" vertical="center"/>
    </xf>
    <xf numFmtId="0" fontId="9" fillId="3" borderId="29" xfId="3" applyFont="1" applyFill="1" applyBorder="1" applyAlignment="1">
      <alignment horizontal="center" vertical="center"/>
    </xf>
    <xf numFmtId="38" fontId="9" fillId="0" borderId="126" xfId="3" applyNumberFormat="1" applyFont="1" applyBorder="1">
      <alignment vertical="center"/>
    </xf>
    <xf numFmtId="38" fontId="9" fillId="0" borderId="127" xfId="3" applyNumberFormat="1" applyFont="1" applyBorder="1">
      <alignment vertical="center"/>
    </xf>
    <xf numFmtId="38" fontId="9" fillId="0" borderId="128" xfId="3" applyNumberFormat="1" applyFont="1" applyBorder="1">
      <alignment vertical="center"/>
    </xf>
    <xf numFmtId="0" fontId="9" fillId="0" borderId="41" xfId="3" applyFont="1" applyBorder="1" applyAlignment="1">
      <alignment horizontal="center" vertical="center"/>
    </xf>
    <xf numFmtId="38" fontId="9" fillId="0" borderId="119" xfId="1" applyFont="1" applyBorder="1" applyAlignment="1">
      <alignment horizontal="right" vertic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9" fillId="3" borderId="19" xfId="3" applyFont="1" applyFill="1" applyBorder="1" applyAlignment="1">
      <alignment horizontal="center" vertical="center"/>
    </xf>
    <xf numFmtId="0" fontId="9" fillId="0" borderId="6" xfId="3" applyFont="1" applyBorder="1" applyAlignment="1">
      <alignment horizontal="center" vertical="center"/>
    </xf>
    <xf numFmtId="0" fontId="9" fillId="0" borderId="2" xfId="3" applyFont="1" applyBorder="1" applyAlignment="1">
      <alignment horizontal="center" vertical="center"/>
    </xf>
    <xf numFmtId="0" fontId="9" fillId="0" borderId="19" xfId="3" applyFont="1" applyBorder="1" applyAlignment="1">
      <alignment horizontal="center" vertical="center"/>
    </xf>
    <xf numFmtId="0" fontId="9" fillId="0" borderId="3" xfId="3" applyFont="1" applyBorder="1" applyAlignment="1">
      <alignment horizontal="center" vertical="center"/>
    </xf>
    <xf numFmtId="38" fontId="9" fillId="2" borderId="29" xfId="1" applyFont="1" applyFill="1" applyBorder="1" applyAlignment="1">
      <alignment horizontal="center" vertical="center"/>
    </xf>
    <xf numFmtId="0" fontId="9" fillId="0" borderId="113" xfId="3" applyFont="1" applyBorder="1" applyAlignment="1">
      <alignment horizontal="center" vertical="center"/>
    </xf>
    <xf numFmtId="38" fontId="9" fillId="0" borderId="114" xfId="3" applyNumberFormat="1" applyFont="1" applyBorder="1">
      <alignment vertical="center"/>
    </xf>
    <xf numFmtId="0" fontId="9" fillId="0" borderId="40" xfId="3" applyFont="1" applyBorder="1" applyAlignment="1">
      <alignment horizontal="center" vertical="center"/>
    </xf>
    <xf numFmtId="38" fontId="9" fillId="0" borderId="26" xfId="1" applyFont="1" applyBorder="1" applyAlignment="1">
      <alignment vertical="center"/>
    </xf>
    <xf numFmtId="0" fontId="9" fillId="2" borderId="29" xfId="3" applyFont="1" applyFill="1" applyBorder="1" applyAlignment="1">
      <alignment horizontal="center" vertical="center"/>
    </xf>
    <xf numFmtId="38" fontId="9" fillId="0" borderId="29" xfId="1" applyFont="1" applyBorder="1" applyAlignment="1">
      <alignment vertical="center"/>
    </xf>
    <xf numFmtId="0" fontId="9" fillId="0" borderId="60" xfId="3" applyFont="1" applyBorder="1" applyAlignment="1">
      <alignment horizontal="center" vertical="center"/>
    </xf>
    <xf numFmtId="0" fontId="9" fillId="0" borderId="6" xfId="3" applyFont="1" applyBorder="1" applyAlignment="1">
      <alignment horizontal="center" vertical="center" wrapText="1"/>
    </xf>
    <xf numFmtId="0" fontId="9" fillId="0" borderId="3" xfId="3" applyFont="1" applyBorder="1" applyAlignment="1">
      <alignment horizontal="center" vertical="center" wrapText="1"/>
    </xf>
    <xf numFmtId="0" fontId="9" fillId="0" borderId="124" xfId="3" applyFont="1" applyBorder="1" applyAlignment="1">
      <alignment horizontal="center" vertical="center" wrapText="1"/>
    </xf>
    <xf numFmtId="0" fontId="9" fillId="0" borderId="125" xfId="3" applyFont="1" applyBorder="1" applyAlignment="1">
      <alignment horizontal="center" vertical="center" wrapText="1"/>
    </xf>
    <xf numFmtId="0" fontId="9" fillId="0" borderId="64" xfId="3" applyFont="1" applyBorder="1" applyAlignment="1">
      <alignment horizontal="center" vertical="center"/>
    </xf>
    <xf numFmtId="0" fontId="9" fillId="0" borderId="120" xfId="3" applyFont="1" applyBorder="1" applyAlignment="1">
      <alignment horizontal="center" vertical="center"/>
    </xf>
    <xf numFmtId="0" fontId="9" fillId="0" borderId="59" xfId="3" applyFont="1" applyBorder="1" applyAlignment="1">
      <alignment horizontal="center" vertical="center"/>
    </xf>
  </cellXfs>
  <cellStyles count="12">
    <cellStyle name="パーセント 2" xfId="5" xr:uid="{00000000-0005-0000-0000-000001000000}"/>
    <cellStyle name="パーセント 3" xfId="11" xr:uid="{00000000-0005-0000-0000-000002000000}"/>
    <cellStyle name="桁区切り" xfId="1" builtinId="6"/>
    <cellStyle name="桁区切り 2" xfId="2" xr:uid="{00000000-0005-0000-0000-000004000000}"/>
    <cellStyle name="桁区切り 3" xfId="4" xr:uid="{00000000-0005-0000-0000-000005000000}"/>
    <cellStyle name="桁区切り 4" xfId="7" xr:uid="{00000000-0005-0000-0000-000006000000}"/>
    <cellStyle name="桁区切り 4 2" xfId="10" xr:uid="{00000000-0005-0000-0000-000007000000}"/>
    <cellStyle name="標準" xfId="0" builtinId="0"/>
    <cellStyle name="標準 2" xfId="6" xr:uid="{00000000-0005-0000-0000-000009000000}"/>
    <cellStyle name="標準 3" xfId="3" xr:uid="{00000000-0005-0000-0000-00000A000000}"/>
    <cellStyle name="標準 4" xfId="8" xr:uid="{00000000-0005-0000-0000-00000B000000}"/>
    <cellStyle name="標準 6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95AE-A190-49B7-B2E1-E5B38AC06962}">
  <sheetPr>
    <tabColor theme="0"/>
    <pageSetUpPr fitToPage="1"/>
  </sheetPr>
  <dimension ref="A1:V52"/>
  <sheetViews>
    <sheetView tabSelected="1" view="pageBreakPreview" zoomScaleNormal="100" zoomScaleSheetLayoutView="100" workbookViewId="0">
      <selection activeCell="B1" sqref="B1:D1"/>
    </sheetView>
  </sheetViews>
  <sheetFormatPr defaultRowHeight="12"/>
  <cols>
    <col min="1" max="1" width="2.625" style="1" customWidth="1"/>
    <col min="2" max="12" width="4.625" style="1" customWidth="1"/>
    <col min="13" max="13" width="5.125" style="1" customWidth="1"/>
    <col min="14" max="14" width="6.875" style="1" customWidth="1"/>
    <col min="15" max="26" width="4.625" style="1" customWidth="1"/>
    <col min="27" max="256" width="9" style="1"/>
    <col min="257" max="257" width="2.625" style="1" customWidth="1"/>
    <col min="258" max="268" width="4.625" style="1" customWidth="1"/>
    <col min="269" max="270" width="5.125" style="1" customWidth="1"/>
    <col min="271" max="282" width="4.625" style="1" customWidth="1"/>
    <col min="283" max="512" width="9" style="1"/>
    <col min="513" max="513" width="2.625" style="1" customWidth="1"/>
    <col min="514" max="524" width="4.625" style="1" customWidth="1"/>
    <col min="525" max="526" width="5.125" style="1" customWidth="1"/>
    <col min="527" max="538" width="4.625" style="1" customWidth="1"/>
    <col min="539" max="768" width="9" style="1"/>
    <col min="769" max="769" width="2.625" style="1" customWidth="1"/>
    <col min="770" max="780" width="4.625" style="1" customWidth="1"/>
    <col min="781" max="782" width="5.125" style="1" customWidth="1"/>
    <col min="783" max="794" width="4.625" style="1" customWidth="1"/>
    <col min="795" max="1024" width="9" style="1"/>
    <col min="1025" max="1025" width="2.625" style="1" customWidth="1"/>
    <col min="1026" max="1036" width="4.625" style="1" customWidth="1"/>
    <col min="1037" max="1038" width="5.125" style="1" customWidth="1"/>
    <col min="1039" max="1050" width="4.625" style="1" customWidth="1"/>
    <col min="1051" max="1280" width="9" style="1"/>
    <col min="1281" max="1281" width="2.625" style="1" customWidth="1"/>
    <col min="1282" max="1292" width="4.625" style="1" customWidth="1"/>
    <col min="1293" max="1294" width="5.125" style="1" customWidth="1"/>
    <col min="1295" max="1306" width="4.625" style="1" customWidth="1"/>
    <col min="1307" max="1536" width="9" style="1"/>
    <col min="1537" max="1537" width="2.625" style="1" customWidth="1"/>
    <col min="1538" max="1548" width="4.625" style="1" customWidth="1"/>
    <col min="1549" max="1550" width="5.125" style="1" customWidth="1"/>
    <col min="1551" max="1562" width="4.625" style="1" customWidth="1"/>
    <col min="1563" max="1792" width="9" style="1"/>
    <col min="1793" max="1793" width="2.625" style="1" customWidth="1"/>
    <col min="1794" max="1804" width="4.625" style="1" customWidth="1"/>
    <col min="1805" max="1806" width="5.125" style="1" customWidth="1"/>
    <col min="1807" max="1818" width="4.625" style="1" customWidth="1"/>
    <col min="1819" max="2048" width="9" style="1"/>
    <col min="2049" max="2049" width="2.625" style="1" customWidth="1"/>
    <col min="2050" max="2060" width="4.625" style="1" customWidth="1"/>
    <col min="2061" max="2062" width="5.125" style="1" customWidth="1"/>
    <col min="2063" max="2074" width="4.625" style="1" customWidth="1"/>
    <col min="2075" max="2304" width="9" style="1"/>
    <col min="2305" max="2305" width="2.625" style="1" customWidth="1"/>
    <col min="2306" max="2316" width="4.625" style="1" customWidth="1"/>
    <col min="2317" max="2318" width="5.125" style="1" customWidth="1"/>
    <col min="2319" max="2330" width="4.625" style="1" customWidth="1"/>
    <col min="2331" max="2560" width="9" style="1"/>
    <col min="2561" max="2561" width="2.625" style="1" customWidth="1"/>
    <col min="2562" max="2572" width="4.625" style="1" customWidth="1"/>
    <col min="2573" max="2574" width="5.125" style="1" customWidth="1"/>
    <col min="2575" max="2586" width="4.625" style="1" customWidth="1"/>
    <col min="2587" max="2816" width="9" style="1"/>
    <col min="2817" max="2817" width="2.625" style="1" customWidth="1"/>
    <col min="2818" max="2828" width="4.625" style="1" customWidth="1"/>
    <col min="2829" max="2830" width="5.125" style="1" customWidth="1"/>
    <col min="2831" max="2842" width="4.625" style="1" customWidth="1"/>
    <col min="2843" max="3072" width="9" style="1"/>
    <col min="3073" max="3073" width="2.625" style="1" customWidth="1"/>
    <col min="3074" max="3084" width="4.625" style="1" customWidth="1"/>
    <col min="3085" max="3086" width="5.125" style="1" customWidth="1"/>
    <col min="3087" max="3098" width="4.625" style="1" customWidth="1"/>
    <col min="3099" max="3328" width="9" style="1"/>
    <col min="3329" max="3329" width="2.625" style="1" customWidth="1"/>
    <col min="3330" max="3340" width="4.625" style="1" customWidth="1"/>
    <col min="3341" max="3342" width="5.125" style="1" customWidth="1"/>
    <col min="3343" max="3354" width="4.625" style="1" customWidth="1"/>
    <col min="3355" max="3584" width="9" style="1"/>
    <col min="3585" max="3585" width="2.625" style="1" customWidth="1"/>
    <col min="3586" max="3596" width="4.625" style="1" customWidth="1"/>
    <col min="3597" max="3598" width="5.125" style="1" customWidth="1"/>
    <col min="3599" max="3610" width="4.625" style="1" customWidth="1"/>
    <col min="3611" max="3840" width="9" style="1"/>
    <col min="3841" max="3841" width="2.625" style="1" customWidth="1"/>
    <col min="3842" max="3852" width="4.625" style="1" customWidth="1"/>
    <col min="3853" max="3854" width="5.125" style="1" customWidth="1"/>
    <col min="3855" max="3866" width="4.625" style="1" customWidth="1"/>
    <col min="3867" max="4096" width="9" style="1"/>
    <col min="4097" max="4097" width="2.625" style="1" customWidth="1"/>
    <col min="4098" max="4108" width="4.625" style="1" customWidth="1"/>
    <col min="4109" max="4110" width="5.125" style="1" customWidth="1"/>
    <col min="4111" max="4122" width="4.625" style="1" customWidth="1"/>
    <col min="4123" max="4352" width="9" style="1"/>
    <col min="4353" max="4353" width="2.625" style="1" customWidth="1"/>
    <col min="4354" max="4364" width="4.625" style="1" customWidth="1"/>
    <col min="4365" max="4366" width="5.125" style="1" customWidth="1"/>
    <col min="4367" max="4378" width="4.625" style="1" customWidth="1"/>
    <col min="4379" max="4608" width="9" style="1"/>
    <col min="4609" max="4609" width="2.625" style="1" customWidth="1"/>
    <col min="4610" max="4620" width="4.625" style="1" customWidth="1"/>
    <col min="4621" max="4622" width="5.125" style="1" customWidth="1"/>
    <col min="4623" max="4634" width="4.625" style="1" customWidth="1"/>
    <col min="4635" max="4864" width="9" style="1"/>
    <col min="4865" max="4865" width="2.625" style="1" customWidth="1"/>
    <col min="4866" max="4876" width="4.625" style="1" customWidth="1"/>
    <col min="4877" max="4878" width="5.125" style="1" customWidth="1"/>
    <col min="4879" max="4890" width="4.625" style="1" customWidth="1"/>
    <col min="4891" max="5120" width="9" style="1"/>
    <col min="5121" max="5121" width="2.625" style="1" customWidth="1"/>
    <col min="5122" max="5132" width="4.625" style="1" customWidth="1"/>
    <col min="5133" max="5134" width="5.125" style="1" customWidth="1"/>
    <col min="5135" max="5146" width="4.625" style="1" customWidth="1"/>
    <col min="5147" max="5376" width="9" style="1"/>
    <col min="5377" max="5377" width="2.625" style="1" customWidth="1"/>
    <col min="5378" max="5388" width="4.625" style="1" customWidth="1"/>
    <col min="5389" max="5390" width="5.125" style="1" customWidth="1"/>
    <col min="5391" max="5402" width="4.625" style="1" customWidth="1"/>
    <col min="5403" max="5632" width="9" style="1"/>
    <col min="5633" max="5633" width="2.625" style="1" customWidth="1"/>
    <col min="5634" max="5644" width="4.625" style="1" customWidth="1"/>
    <col min="5645" max="5646" width="5.125" style="1" customWidth="1"/>
    <col min="5647" max="5658" width="4.625" style="1" customWidth="1"/>
    <col min="5659" max="5888" width="9" style="1"/>
    <col min="5889" max="5889" width="2.625" style="1" customWidth="1"/>
    <col min="5890" max="5900" width="4.625" style="1" customWidth="1"/>
    <col min="5901" max="5902" width="5.125" style="1" customWidth="1"/>
    <col min="5903" max="5914" width="4.625" style="1" customWidth="1"/>
    <col min="5915" max="6144" width="9" style="1"/>
    <col min="6145" max="6145" width="2.625" style="1" customWidth="1"/>
    <col min="6146" max="6156" width="4.625" style="1" customWidth="1"/>
    <col min="6157" max="6158" width="5.125" style="1" customWidth="1"/>
    <col min="6159" max="6170" width="4.625" style="1" customWidth="1"/>
    <col min="6171" max="6400" width="9" style="1"/>
    <col min="6401" max="6401" width="2.625" style="1" customWidth="1"/>
    <col min="6402" max="6412" width="4.625" style="1" customWidth="1"/>
    <col min="6413" max="6414" width="5.125" style="1" customWidth="1"/>
    <col min="6415" max="6426" width="4.625" style="1" customWidth="1"/>
    <col min="6427" max="6656" width="9" style="1"/>
    <col min="6657" max="6657" width="2.625" style="1" customWidth="1"/>
    <col min="6658" max="6668" width="4.625" style="1" customWidth="1"/>
    <col min="6669" max="6670" width="5.125" style="1" customWidth="1"/>
    <col min="6671" max="6682" width="4.625" style="1" customWidth="1"/>
    <col min="6683" max="6912" width="9" style="1"/>
    <col min="6913" max="6913" width="2.625" style="1" customWidth="1"/>
    <col min="6914" max="6924" width="4.625" style="1" customWidth="1"/>
    <col min="6925" max="6926" width="5.125" style="1" customWidth="1"/>
    <col min="6927" max="6938" width="4.625" style="1" customWidth="1"/>
    <col min="6939" max="7168" width="9" style="1"/>
    <col min="7169" max="7169" width="2.625" style="1" customWidth="1"/>
    <col min="7170" max="7180" width="4.625" style="1" customWidth="1"/>
    <col min="7181" max="7182" width="5.125" style="1" customWidth="1"/>
    <col min="7183" max="7194" width="4.625" style="1" customWidth="1"/>
    <col min="7195" max="7424" width="9" style="1"/>
    <col min="7425" max="7425" width="2.625" style="1" customWidth="1"/>
    <col min="7426" max="7436" width="4.625" style="1" customWidth="1"/>
    <col min="7437" max="7438" width="5.125" style="1" customWidth="1"/>
    <col min="7439" max="7450" width="4.625" style="1" customWidth="1"/>
    <col min="7451" max="7680" width="9" style="1"/>
    <col min="7681" max="7681" width="2.625" style="1" customWidth="1"/>
    <col min="7682" max="7692" width="4.625" style="1" customWidth="1"/>
    <col min="7693" max="7694" width="5.125" style="1" customWidth="1"/>
    <col min="7695" max="7706" width="4.625" style="1" customWidth="1"/>
    <col min="7707" max="7936" width="9" style="1"/>
    <col min="7937" max="7937" width="2.625" style="1" customWidth="1"/>
    <col min="7938" max="7948" width="4.625" style="1" customWidth="1"/>
    <col min="7949" max="7950" width="5.125" style="1" customWidth="1"/>
    <col min="7951" max="7962" width="4.625" style="1" customWidth="1"/>
    <col min="7963" max="8192" width="9" style="1"/>
    <col min="8193" max="8193" width="2.625" style="1" customWidth="1"/>
    <col min="8194" max="8204" width="4.625" style="1" customWidth="1"/>
    <col min="8205" max="8206" width="5.125" style="1" customWidth="1"/>
    <col min="8207" max="8218" width="4.625" style="1" customWidth="1"/>
    <col min="8219" max="8448" width="9" style="1"/>
    <col min="8449" max="8449" width="2.625" style="1" customWidth="1"/>
    <col min="8450" max="8460" width="4.625" style="1" customWidth="1"/>
    <col min="8461" max="8462" width="5.125" style="1" customWidth="1"/>
    <col min="8463" max="8474" width="4.625" style="1" customWidth="1"/>
    <col min="8475" max="8704" width="9" style="1"/>
    <col min="8705" max="8705" width="2.625" style="1" customWidth="1"/>
    <col min="8706" max="8716" width="4.625" style="1" customWidth="1"/>
    <col min="8717" max="8718" width="5.125" style="1" customWidth="1"/>
    <col min="8719" max="8730" width="4.625" style="1" customWidth="1"/>
    <col min="8731" max="8960" width="9" style="1"/>
    <col min="8961" max="8961" width="2.625" style="1" customWidth="1"/>
    <col min="8962" max="8972" width="4.625" style="1" customWidth="1"/>
    <col min="8973" max="8974" width="5.125" style="1" customWidth="1"/>
    <col min="8975" max="8986" width="4.625" style="1" customWidth="1"/>
    <col min="8987" max="9216" width="9" style="1"/>
    <col min="9217" max="9217" width="2.625" style="1" customWidth="1"/>
    <col min="9218" max="9228" width="4.625" style="1" customWidth="1"/>
    <col min="9229" max="9230" width="5.125" style="1" customWidth="1"/>
    <col min="9231" max="9242" width="4.625" style="1" customWidth="1"/>
    <col min="9243" max="9472" width="9" style="1"/>
    <col min="9473" max="9473" width="2.625" style="1" customWidth="1"/>
    <col min="9474" max="9484" width="4.625" style="1" customWidth="1"/>
    <col min="9485" max="9486" width="5.125" style="1" customWidth="1"/>
    <col min="9487" max="9498" width="4.625" style="1" customWidth="1"/>
    <col min="9499" max="9728" width="9" style="1"/>
    <col min="9729" max="9729" width="2.625" style="1" customWidth="1"/>
    <col min="9730" max="9740" width="4.625" style="1" customWidth="1"/>
    <col min="9741" max="9742" width="5.125" style="1" customWidth="1"/>
    <col min="9743" max="9754" width="4.625" style="1" customWidth="1"/>
    <col min="9755" max="9984" width="9" style="1"/>
    <col min="9985" max="9985" width="2.625" style="1" customWidth="1"/>
    <col min="9986" max="9996" width="4.625" style="1" customWidth="1"/>
    <col min="9997" max="9998" width="5.125" style="1" customWidth="1"/>
    <col min="9999" max="10010" width="4.625" style="1" customWidth="1"/>
    <col min="10011" max="10240" width="9" style="1"/>
    <col min="10241" max="10241" width="2.625" style="1" customWidth="1"/>
    <col min="10242" max="10252" width="4.625" style="1" customWidth="1"/>
    <col min="10253" max="10254" width="5.125" style="1" customWidth="1"/>
    <col min="10255" max="10266" width="4.625" style="1" customWidth="1"/>
    <col min="10267" max="10496" width="9" style="1"/>
    <col min="10497" max="10497" width="2.625" style="1" customWidth="1"/>
    <col min="10498" max="10508" width="4.625" style="1" customWidth="1"/>
    <col min="10509" max="10510" width="5.125" style="1" customWidth="1"/>
    <col min="10511" max="10522" width="4.625" style="1" customWidth="1"/>
    <col min="10523" max="10752" width="9" style="1"/>
    <col min="10753" max="10753" width="2.625" style="1" customWidth="1"/>
    <col min="10754" max="10764" width="4.625" style="1" customWidth="1"/>
    <col min="10765" max="10766" width="5.125" style="1" customWidth="1"/>
    <col min="10767" max="10778" width="4.625" style="1" customWidth="1"/>
    <col min="10779" max="11008" width="9" style="1"/>
    <col min="11009" max="11009" width="2.625" style="1" customWidth="1"/>
    <col min="11010" max="11020" width="4.625" style="1" customWidth="1"/>
    <col min="11021" max="11022" width="5.125" style="1" customWidth="1"/>
    <col min="11023" max="11034" width="4.625" style="1" customWidth="1"/>
    <col min="11035" max="11264" width="9" style="1"/>
    <col min="11265" max="11265" width="2.625" style="1" customWidth="1"/>
    <col min="11266" max="11276" width="4.625" style="1" customWidth="1"/>
    <col min="11277" max="11278" width="5.125" style="1" customWidth="1"/>
    <col min="11279" max="11290" width="4.625" style="1" customWidth="1"/>
    <col min="11291" max="11520" width="9" style="1"/>
    <col min="11521" max="11521" width="2.625" style="1" customWidth="1"/>
    <col min="11522" max="11532" width="4.625" style="1" customWidth="1"/>
    <col min="11533" max="11534" width="5.125" style="1" customWidth="1"/>
    <col min="11535" max="11546" width="4.625" style="1" customWidth="1"/>
    <col min="11547" max="11776" width="9" style="1"/>
    <col min="11777" max="11777" width="2.625" style="1" customWidth="1"/>
    <col min="11778" max="11788" width="4.625" style="1" customWidth="1"/>
    <col min="11789" max="11790" width="5.125" style="1" customWidth="1"/>
    <col min="11791" max="11802" width="4.625" style="1" customWidth="1"/>
    <col min="11803" max="12032" width="9" style="1"/>
    <col min="12033" max="12033" width="2.625" style="1" customWidth="1"/>
    <col min="12034" max="12044" width="4.625" style="1" customWidth="1"/>
    <col min="12045" max="12046" width="5.125" style="1" customWidth="1"/>
    <col min="12047" max="12058" width="4.625" style="1" customWidth="1"/>
    <col min="12059" max="12288" width="9" style="1"/>
    <col min="12289" max="12289" width="2.625" style="1" customWidth="1"/>
    <col min="12290" max="12300" width="4.625" style="1" customWidth="1"/>
    <col min="12301" max="12302" width="5.125" style="1" customWidth="1"/>
    <col min="12303" max="12314" width="4.625" style="1" customWidth="1"/>
    <col min="12315" max="12544" width="9" style="1"/>
    <col min="12545" max="12545" width="2.625" style="1" customWidth="1"/>
    <col min="12546" max="12556" width="4.625" style="1" customWidth="1"/>
    <col min="12557" max="12558" width="5.125" style="1" customWidth="1"/>
    <col min="12559" max="12570" width="4.625" style="1" customWidth="1"/>
    <col min="12571" max="12800" width="9" style="1"/>
    <col min="12801" max="12801" width="2.625" style="1" customWidth="1"/>
    <col min="12802" max="12812" width="4.625" style="1" customWidth="1"/>
    <col min="12813" max="12814" width="5.125" style="1" customWidth="1"/>
    <col min="12815" max="12826" width="4.625" style="1" customWidth="1"/>
    <col min="12827" max="13056" width="9" style="1"/>
    <col min="13057" max="13057" width="2.625" style="1" customWidth="1"/>
    <col min="13058" max="13068" width="4.625" style="1" customWidth="1"/>
    <col min="13069" max="13070" width="5.125" style="1" customWidth="1"/>
    <col min="13071" max="13082" width="4.625" style="1" customWidth="1"/>
    <col min="13083" max="13312" width="9" style="1"/>
    <col min="13313" max="13313" width="2.625" style="1" customWidth="1"/>
    <col min="13314" max="13324" width="4.625" style="1" customWidth="1"/>
    <col min="13325" max="13326" width="5.125" style="1" customWidth="1"/>
    <col min="13327" max="13338" width="4.625" style="1" customWidth="1"/>
    <col min="13339" max="13568" width="9" style="1"/>
    <col min="13569" max="13569" width="2.625" style="1" customWidth="1"/>
    <col min="13570" max="13580" width="4.625" style="1" customWidth="1"/>
    <col min="13581" max="13582" width="5.125" style="1" customWidth="1"/>
    <col min="13583" max="13594" width="4.625" style="1" customWidth="1"/>
    <col min="13595" max="13824" width="9" style="1"/>
    <col min="13825" max="13825" width="2.625" style="1" customWidth="1"/>
    <col min="13826" max="13836" width="4.625" style="1" customWidth="1"/>
    <col min="13837" max="13838" width="5.125" style="1" customWidth="1"/>
    <col min="13839" max="13850" width="4.625" style="1" customWidth="1"/>
    <col min="13851" max="14080" width="9" style="1"/>
    <col min="14081" max="14081" width="2.625" style="1" customWidth="1"/>
    <col min="14082" max="14092" width="4.625" style="1" customWidth="1"/>
    <col min="14093" max="14094" width="5.125" style="1" customWidth="1"/>
    <col min="14095" max="14106" width="4.625" style="1" customWidth="1"/>
    <col min="14107" max="14336" width="9" style="1"/>
    <col min="14337" max="14337" width="2.625" style="1" customWidth="1"/>
    <col min="14338" max="14348" width="4.625" style="1" customWidth="1"/>
    <col min="14349" max="14350" width="5.125" style="1" customWidth="1"/>
    <col min="14351" max="14362" width="4.625" style="1" customWidth="1"/>
    <col min="14363" max="14592" width="9" style="1"/>
    <col min="14593" max="14593" width="2.625" style="1" customWidth="1"/>
    <col min="14594" max="14604" width="4.625" style="1" customWidth="1"/>
    <col min="14605" max="14606" width="5.125" style="1" customWidth="1"/>
    <col min="14607" max="14618" width="4.625" style="1" customWidth="1"/>
    <col min="14619" max="14848" width="9" style="1"/>
    <col min="14849" max="14849" width="2.625" style="1" customWidth="1"/>
    <col min="14850" max="14860" width="4.625" style="1" customWidth="1"/>
    <col min="14861" max="14862" width="5.125" style="1" customWidth="1"/>
    <col min="14863" max="14874" width="4.625" style="1" customWidth="1"/>
    <col min="14875" max="15104" width="9" style="1"/>
    <col min="15105" max="15105" width="2.625" style="1" customWidth="1"/>
    <col min="15106" max="15116" width="4.625" style="1" customWidth="1"/>
    <col min="15117" max="15118" width="5.125" style="1" customWidth="1"/>
    <col min="15119" max="15130" width="4.625" style="1" customWidth="1"/>
    <col min="15131" max="15360" width="9" style="1"/>
    <col min="15361" max="15361" width="2.625" style="1" customWidth="1"/>
    <col min="15362" max="15372" width="4.625" style="1" customWidth="1"/>
    <col min="15373" max="15374" width="5.125" style="1" customWidth="1"/>
    <col min="15375" max="15386" width="4.625" style="1" customWidth="1"/>
    <col min="15387" max="15616" width="9" style="1"/>
    <col min="15617" max="15617" width="2.625" style="1" customWidth="1"/>
    <col min="15618" max="15628" width="4.625" style="1" customWidth="1"/>
    <col min="15629" max="15630" width="5.125" style="1" customWidth="1"/>
    <col min="15631" max="15642" width="4.625" style="1" customWidth="1"/>
    <col min="15643" max="15872" width="9" style="1"/>
    <col min="15873" max="15873" width="2.625" style="1" customWidth="1"/>
    <col min="15874" max="15884" width="4.625" style="1" customWidth="1"/>
    <col min="15885" max="15886" width="5.125" style="1" customWidth="1"/>
    <col min="15887" max="15898" width="4.625" style="1" customWidth="1"/>
    <col min="15899" max="16128" width="9" style="1"/>
    <col min="16129" max="16129" width="2.625" style="1" customWidth="1"/>
    <col min="16130" max="16140" width="4.625" style="1" customWidth="1"/>
    <col min="16141" max="16142" width="5.125" style="1" customWidth="1"/>
    <col min="16143" max="16154" width="4.625" style="1" customWidth="1"/>
    <col min="16155" max="16384" width="9" style="1"/>
  </cols>
  <sheetData>
    <row r="1" spans="1:22" ht="18.600000000000001" customHeight="1">
      <c r="B1" s="313" t="s">
        <v>238</v>
      </c>
      <c r="C1" s="314"/>
      <c r="D1" s="315"/>
      <c r="F1" s="316" t="s">
        <v>237</v>
      </c>
      <c r="G1" s="316"/>
      <c r="H1" s="316"/>
      <c r="I1" s="316"/>
      <c r="J1" s="316"/>
      <c r="K1" s="316"/>
      <c r="L1" s="316"/>
      <c r="M1" s="316"/>
      <c r="N1" s="316"/>
      <c r="O1" s="316"/>
      <c r="P1" s="316"/>
      <c r="Q1" s="316"/>
      <c r="R1" s="316"/>
      <c r="S1" s="316"/>
      <c r="T1" s="316"/>
      <c r="U1" s="316"/>
      <c r="V1" s="316"/>
    </row>
    <row r="2" spans="1:22" ht="18.600000000000001" customHeight="1"/>
    <row r="4" spans="1:22" ht="15" customHeight="1">
      <c r="A4" s="1" t="s">
        <v>209</v>
      </c>
      <c r="B4" s="1" t="s">
        <v>236</v>
      </c>
    </row>
    <row r="5" spans="1:22" ht="15" customHeight="1">
      <c r="A5" s="1" t="s">
        <v>11</v>
      </c>
    </row>
    <row r="6" spans="1:22" ht="15" customHeight="1"/>
    <row r="7" spans="1:22" ht="15" customHeight="1">
      <c r="A7" s="1" t="s">
        <v>12</v>
      </c>
    </row>
    <row r="8" spans="1:22" ht="15" customHeight="1" thickBot="1">
      <c r="A8" s="1" t="s">
        <v>13</v>
      </c>
    </row>
    <row r="9" spans="1:22" ht="15" customHeight="1" thickBot="1">
      <c r="C9" s="317" t="s">
        <v>14</v>
      </c>
      <c r="D9" s="318"/>
      <c r="E9" s="318"/>
      <c r="F9" s="318"/>
      <c r="G9" s="318"/>
      <c r="H9" s="318"/>
      <c r="I9" s="319" t="s">
        <v>15</v>
      </c>
      <c r="J9" s="319"/>
      <c r="K9" s="319"/>
      <c r="L9" s="319"/>
      <c r="M9" s="319" t="s">
        <v>16</v>
      </c>
      <c r="N9" s="319"/>
      <c r="O9" s="319"/>
      <c r="P9" s="319"/>
      <c r="Q9" s="319" t="s">
        <v>17</v>
      </c>
      <c r="R9" s="319"/>
      <c r="S9" s="319"/>
      <c r="T9" s="319"/>
      <c r="U9" s="320"/>
    </row>
    <row r="10" spans="1:22" ht="15" customHeight="1">
      <c r="C10" s="321" t="s">
        <v>18</v>
      </c>
      <c r="D10" s="269"/>
      <c r="E10" s="269"/>
      <c r="F10" s="269"/>
      <c r="G10" s="269"/>
      <c r="H10" s="269"/>
      <c r="I10" s="322" t="s">
        <v>19</v>
      </c>
      <c r="J10" s="322"/>
      <c r="K10" s="322"/>
      <c r="L10" s="322"/>
      <c r="M10" s="323">
        <f>SUM(M12,M13)</f>
        <v>0</v>
      </c>
      <c r="N10" s="324"/>
      <c r="O10" s="325" t="s">
        <v>20</v>
      </c>
      <c r="P10" s="326"/>
      <c r="Q10" s="327" t="s">
        <v>21</v>
      </c>
      <c r="R10" s="328"/>
      <c r="S10" s="328"/>
      <c r="T10" s="328"/>
      <c r="U10" s="329"/>
    </row>
    <row r="11" spans="1:22" ht="15" customHeight="1">
      <c r="C11" s="2" t="s">
        <v>22</v>
      </c>
      <c r="D11" s="295" t="s">
        <v>23</v>
      </c>
      <c r="E11" s="296"/>
      <c r="F11" s="296"/>
      <c r="G11" s="296"/>
      <c r="H11" s="296"/>
      <c r="I11" s="205"/>
      <c r="J11" s="206"/>
      <c r="K11" s="206"/>
      <c r="L11" s="297"/>
      <c r="M11" s="291"/>
      <c r="N11" s="292"/>
      <c r="O11" s="298" t="s">
        <v>22</v>
      </c>
      <c r="P11" s="299"/>
      <c r="Q11" s="205"/>
      <c r="R11" s="206"/>
      <c r="S11" s="206"/>
      <c r="T11" s="206"/>
      <c r="U11" s="300"/>
    </row>
    <row r="12" spans="1:22" ht="15" customHeight="1">
      <c r="C12" s="2" t="s">
        <v>22</v>
      </c>
      <c r="D12" s="301" t="s">
        <v>24</v>
      </c>
      <c r="E12" s="302"/>
      <c r="F12" s="302"/>
      <c r="G12" s="302"/>
      <c r="H12" s="302"/>
      <c r="I12" s="303" t="s">
        <v>25</v>
      </c>
      <c r="J12" s="304"/>
      <c r="K12" s="304"/>
      <c r="L12" s="305"/>
      <c r="M12" s="306"/>
      <c r="N12" s="307"/>
      <c r="O12" s="308" t="s">
        <v>20</v>
      </c>
      <c r="P12" s="309"/>
      <c r="Q12" s="310" t="s">
        <v>21</v>
      </c>
      <c r="R12" s="311"/>
      <c r="S12" s="311"/>
      <c r="T12" s="311"/>
      <c r="U12" s="312"/>
    </row>
    <row r="13" spans="1:22" ht="15" customHeight="1">
      <c r="C13" s="3" t="s">
        <v>22</v>
      </c>
      <c r="D13" s="285" t="s">
        <v>26</v>
      </c>
      <c r="E13" s="286"/>
      <c r="F13" s="286"/>
      <c r="G13" s="286"/>
      <c r="H13" s="286"/>
      <c r="I13" s="236" t="s">
        <v>27</v>
      </c>
      <c r="J13" s="237"/>
      <c r="K13" s="237"/>
      <c r="L13" s="238"/>
      <c r="M13" s="281"/>
      <c r="N13" s="282"/>
      <c r="O13" s="241" t="s">
        <v>20</v>
      </c>
      <c r="P13" s="242"/>
      <c r="Q13" s="286" t="s">
        <v>21</v>
      </c>
      <c r="R13" s="286"/>
      <c r="S13" s="286"/>
      <c r="T13" s="286"/>
      <c r="U13" s="287"/>
    </row>
    <row r="14" spans="1:22" ht="15" customHeight="1">
      <c r="C14" s="264" t="s">
        <v>28</v>
      </c>
      <c r="D14" s="265"/>
      <c r="E14" s="265"/>
      <c r="F14" s="265"/>
      <c r="G14" s="265"/>
      <c r="H14" s="266"/>
      <c r="I14" s="288" t="s">
        <v>29</v>
      </c>
      <c r="J14" s="289"/>
      <c r="K14" s="289"/>
      <c r="L14" s="290"/>
      <c r="M14" s="291">
        <f>N52</f>
        <v>0</v>
      </c>
      <c r="N14" s="292"/>
      <c r="O14" s="293" t="s">
        <v>30</v>
      </c>
      <c r="P14" s="294"/>
      <c r="Q14" s="269" t="s">
        <v>31</v>
      </c>
      <c r="R14" s="269"/>
      <c r="S14" s="269"/>
      <c r="T14" s="269"/>
      <c r="U14" s="270"/>
    </row>
    <row r="15" spans="1:22" ht="15" customHeight="1">
      <c r="C15" s="3" t="s">
        <v>22</v>
      </c>
      <c r="D15" s="234" t="s">
        <v>32</v>
      </c>
      <c r="E15" s="138"/>
      <c r="F15" s="138"/>
      <c r="G15" s="138"/>
      <c r="H15" s="235"/>
      <c r="I15" s="236" t="s">
        <v>33</v>
      </c>
      <c r="J15" s="237"/>
      <c r="K15" s="237"/>
      <c r="L15" s="238"/>
      <c r="M15" s="281">
        <f>N43</f>
        <v>0</v>
      </c>
      <c r="N15" s="282"/>
      <c r="O15" s="241" t="s">
        <v>30</v>
      </c>
      <c r="P15" s="242"/>
      <c r="Q15" s="236"/>
      <c r="R15" s="237"/>
      <c r="S15" s="237"/>
      <c r="T15" s="237"/>
      <c r="U15" s="243"/>
    </row>
    <row r="16" spans="1:22" ht="15" customHeight="1">
      <c r="C16" s="252" t="s">
        <v>34</v>
      </c>
      <c r="D16" s="157"/>
      <c r="E16" s="157"/>
      <c r="F16" s="157"/>
      <c r="G16" s="157"/>
      <c r="H16" s="272"/>
      <c r="I16" s="253" t="s">
        <v>35</v>
      </c>
      <c r="J16" s="254"/>
      <c r="K16" s="254"/>
      <c r="L16" s="255"/>
      <c r="M16" s="283">
        <f>総合耐用年数!X14</f>
        <v>0</v>
      </c>
      <c r="N16" s="284"/>
      <c r="O16" s="142" t="s">
        <v>20</v>
      </c>
      <c r="P16" s="258"/>
      <c r="Q16" s="143" t="s">
        <v>36</v>
      </c>
      <c r="R16" s="144"/>
      <c r="S16" s="144"/>
      <c r="T16" s="144"/>
      <c r="U16" s="259"/>
    </row>
    <row r="17" spans="1:21" ht="15" customHeight="1">
      <c r="C17" s="264"/>
      <c r="D17" s="265"/>
      <c r="E17" s="265"/>
      <c r="F17" s="265"/>
      <c r="G17" s="265"/>
      <c r="H17" s="266"/>
      <c r="I17" s="246"/>
      <c r="J17" s="247"/>
      <c r="K17" s="247"/>
      <c r="L17" s="248"/>
      <c r="M17" s="267"/>
      <c r="N17" s="268"/>
      <c r="O17" s="246" t="s">
        <v>22</v>
      </c>
      <c r="P17" s="248"/>
      <c r="Q17" s="269" t="s">
        <v>37</v>
      </c>
      <c r="R17" s="269"/>
      <c r="S17" s="269"/>
      <c r="T17" s="269"/>
      <c r="U17" s="270"/>
    </row>
    <row r="18" spans="1:21" ht="15" customHeight="1">
      <c r="C18" s="271" t="s">
        <v>38</v>
      </c>
      <c r="D18" s="157"/>
      <c r="E18" s="157"/>
      <c r="F18" s="157"/>
      <c r="G18" s="157"/>
      <c r="H18" s="272"/>
      <c r="I18" s="273" t="s">
        <v>39</v>
      </c>
      <c r="J18" s="274"/>
      <c r="K18" s="274"/>
      <c r="L18" s="275"/>
      <c r="M18" s="276" t="e">
        <f>総合耐用年数!J28</f>
        <v>#DIV/0!</v>
      </c>
      <c r="N18" s="277"/>
      <c r="O18" s="278" t="s">
        <v>40</v>
      </c>
      <c r="P18" s="279"/>
      <c r="Q18" s="156" t="s">
        <v>22</v>
      </c>
      <c r="R18" s="157"/>
      <c r="S18" s="157"/>
      <c r="T18" s="157"/>
      <c r="U18" s="280"/>
    </row>
    <row r="19" spans="1:21" ht="15" customHeight="1">
      <c r="C19" s="252" t="s">
        <v>41</v>
      </c>
      <c r="D19" s="144"/>
      <c r="E19" s="144"/>
      <c r="F19" s="144"/>
      <c r="G19" s="144"/>
      <c r="H19" s="145"/>
      <c r="I19" s="253" t="s">
        <v>42</v>
      </c>
      <c r="J19" s="254"/>
      <c r="K19" s="254"/>
      <c r="L19" s="255"/>
      <c r="M19" s="256" t="e">
        <f>ROUND(((0.04*(1+0.04)^M18)/((1+0.04)^M18-1)),4)</f>
        <v>#DIV/0!</v>
      </c>
      <c r="N19" s="257"/>
      <c r="O19" s="142"/>
      <c r="P19" s="258"/>
      <c r="Q19" s="143" t="s">
        <v>43</v>
      </c>
      <c r="R19" s="144"/>
      <c r="S19" s="144"/>
      <c r="T19" s="144"/>
      <c r="U19" s="259"/>
    </row>
    <row r="20" spans="1:21" ht="15" customHeight="1">
      <c r="C20" s="244" t="s">
        <v>44</v>
      </c>
      <c r="D20" s="164"/>
      <c r="E20" s="164"/>
      <c r="F20" s="164"/>
      <c r="G20" s="164"/>
      <c r="H20" s="245"/>
      <c r="I20" s="246" t="s">
        <v>45</v>
      </c>
      <c r="J20" s="247"/>
      <c r="K20" s="247"/>
      <c r="L20" s="248"/>
      <c r="M20" s="260" t="e">
        <f>M14/M19-M16</f>
        <v>#DIV/0!</v>
      </c>
      <c r="N20" s="261"/>
      <c r="O20" s="262" t="s">
        <v>20</v>
      </c>
      <c r="P20" s="263"/>
      <c r="Q20" s="246" t="s">
        <v>22</v>
      </c>
      <c r="R20" s="247"/>
      <c r="S20" s="247"/>
      <c r="T20" s="247"/>
      <c r="U20" s="251"/>
    </row>
    <row r="21" spans="1:21" ht="15" customHeight="1">
      <c r="C21" s="3" t="s">
        <v>22</v>
      </c>
      <c r="D21" s="234" t="s">
        <v>32</v>
      </c>
      <c r="E21" s="138"/>
      <c r="F21" s="138"/>
      <c r="G21" s="138"/>
      <c r="H21" s="235"/>
      <c r="I21" s="236" t="s">
        <v>46</v>
      </c>
      <c r="J21" s="237"/>
      <c r="K21" s="237"/>
      <c r="L21" s="238"/>
      <c r="M21" s="239" t="e">
        <f>M15/M19-M16</f>
        <v>#DIV/0!</v>
      </c>
      <c r="N21" s="240"/>
      <c r="O21" s="241" t="s">
        <v>20</v>
      </c>
      <c r="P21" s="242"/>
      <c r="Q21" s="236"/>
      <c r="R21" s="237"/>
      <c r="S21" s="237"/>
      <c r="T21" s="237"/>
      <c r="U21" s="243"/>
    </row>
    <row r="22" spans="1:21" ht="15" customHeight="1">
      <c r="C22" s="244" t="s">
        <v>47</v>
      </c>
      <c r="D22" s="164"/>
      <c r="E22" s="164"/>
      <c r="F22" s="164"/>
      <c r="G22" s="164"/>
      <c r="H22" s="245"/>
      <c r="I22" s="246" t="s">
        <v>48</v>
      </c>
      <c r="J22" s="247"/>
      <c r="K22" s="247"/>
      <c r="L22" s="248"/>
      <c r="M22" s="249" t="e">
        <f>M20/M10</f>
        <v>#DIV/0!</v>
      </c>
      <c r="N22" s="250"/>
      <c r="O22" s="246"/>
      <c r="P22" s="248"/>
      <c r="Q22" s="246" t="s">
        <v>22</v>
      </c>
      <c r="R22" s="247"/>
      <c r="S22" s="247"/>
      <c r="T22" s="247"/>
      <c r="U22" s="251"/>
    </row>
    <row r="23" spans="1:21" ht="15" customHeight="1" thickBot="1">
      <c r="C23" s="4" t="s">
        <v>22</v>
      </c>
      <c r="D23" s="218" t="s">
        <v>32</v>
      </c>
      <c r="E23" s="219"/>
      <c r="F23" s="219"/>
      <c r="G23" s="219"/>
      <c r="H23" s="220"/>
      <c r="I23" s="221" t="s">
        <v>49</v>
      </c>
      <c r="J23" s="222"/>
      <c r="K23" s="222"/>
      <c r="L23" s="223"/>
      <c r="M23" s="224" t="e">
        <f>M21/M10</f>
        <v>#DIV/0!</v>
      </c>
      <c r="N23" s="225"/>
      <c r="O23" s="226"/>
      <c r="P23" s="227"/>
      <c r="Q23" s="221"/>
      <c r="R23" s="222"/>
      <c r="S23" s="222"/>
      <c r="T23" s="222"/>
      <c r="U23" s="228"/>
    </row>
    <row r="24" spans="1:21" ht="15" customHeight="1"/>
    <row r="25" spans="1:21" ht="15" customHeight="1"/>
    <row r="26" spans="1:21" ht="15" customHeight="1" thickBot="1">
      <c r="A26" s="1" t="s">
        <v>50</v>
      </c>
    </row>
    <row r="27" spans="1:21" ht="15" customHeight="1" thickBot="1">
      <c r="C27" s="229" t="s">
        <v>51</v>
      </c>
      <c r="D27" s="230"/>
      <c r="E27" s="230"/>
      <c r="F27" s="230"/>
      <c r="G27" s="230"/>
      <c r="H27" s="230"/>
      <c r="I27" s="230"/>
      <c r="J27" s="230"/>
      <c r="K27" s="230"/>
      <c r="L27" s="230"/>
      <c r="M27" s="231"/>
      <c r="N27" s="232" t="s">
        <v>52</v>
      </c>
      <c r="O27" s="230"/>
      <c r="P27" s="230"/>
      <c r="Q27" s="230"/>
      <c r="R27" s="233"/>
    </row>
    <row r="28" spans="1:21" ht="15" customHeight="1">
      <c r="C28" s="170" t="s">
        <v>53</v>
      </c>
      <c r="D28" s="173" t="s">
        <v>54</v>
      </c>
      <c r="E28" s="174"/>
      <c r="F28" s="174"/>
      <c r="G28" s="174"/>
      <c r="H28" s="174"/>
      <c r="I28" s="174"/>
      <c r="J28" s="174"/>
      <c r="K28" s="174"/>
      <c r="L28" s="174"/>
      <c r="M28" s="174"/>
      <c r="N28" s="185">
        <f>SUM(N29:P31)</f>
        <v>0</v>
      </c>
      <c r="O28" s="186"/>
      <c r="P28" s="187"/>
      <c r="Q28" s="188" t="s">
        <v>30</v>
      </c>
      <c r="R28" s="189"/>
    </row>
    <row r="29" spans="1:21" ht="15" customHeight="1">
      <c r="C29" s="171"/>
      <c r="D29" s="5"/>
      <c r="E29" s="180" t="s">
        <v>55</v>
      </c>
      <c r="F29" s="181"/>
      <c r="G29" s="181"/>
      <c r="H29" s="181"/>
      <c r="I29" s="181"/>
      <c r="J29" s="181"/>
      <c r="K29" s="181"/>
      <c r="L29" s="181"/>
      <c r="M29" s="181"/>
      <c r="N29" s="190">
        <v>0</v>
      </c>
      <c r="O29" s="191"/>
      <c r="P29" s="192"/>
      <c r="Q29" s="193" t="s">
        <v>30</v>
      </c>
      <c r="R29" s="194"/>
    </row>
    <row r="30" spans="1:21" ht="15" customHeight="1">
      <c r="C30" s="171"/>
      <c r="D30" s="5"/>
      <c r="E30" s="195" t="s">
        <v>56</v>
      </c>
      <c r="F30" s="196"/>
      <c r="G30" s="196"/>
      <c r="H30" s="196"/>
      <c r="I30" s="196"/>
      <c r="J30" s="196"/>
      <c r="K30" s="196"/>
      <c r="L30" s="196"/>
      <c r="M30" s="196"/>
      <c r="N30" s="197">
        <v>0</v>
      </c>
      <c r="O30" s="198"/>
      <c r="P30" s="199"/>
      <c r="Q30" s="200" t="s">
        <v>30</v>
      </c>
      <c r="R30" s="201"/>
    </row>
    <row r="31" spans="1:21" ht="15" customHeight="1">
      <c r="C31" s="171"/>
      <c r="D31" s="6"/>
      <c r="E31" s="137" t="s">
        <v>57</v>
      </c>
      <c r="F31" s="138"/>
      <c r="G31" s="138"/>
      <c r="H31" s="138"/>
      <c r="I31" s="138"/>
      <c r="J31" s="138"/>
      <c r="K31" s="138"/>
      <c r="L31" s="138"/>
      <c r="M31" s="138"/>
      <c r="N31" s="215">
        <v>0</v>
      </c>
      <c r="O31" s="216"/>
      <c r="P31" s="217"/>
      <c r="Q31" s="210" t="s">
        <v>30</v>
      </c>
      <c r="R31" s="211"/>
    </row>
    <row r="32" spans="1:21" ht="15" customHeight="1">
      <c r="C32" s="171"/>
      <c r="D32" s="209" t="s">
        <v>58</v>
      </c>
      <c r="E32" s="164"/>
      <c r="F32" s="164"/>
      <c r="G32" s="164"/>
      <c r="H32" s="164"/>
      <c r="I32" s="164"/>
      <c r="J32" s="164"/>
      <c r="K32" s="164"/>
      <c r="L32" s="164"/>
      <c r="M32" s="164"/>
      <c r="N32" s="132"/>
      <c r="O32" s="133"/>
      <c r="P32" s="134"/>
      <c r="Q32" s="168" t="s">
        <v>30</v>
      </c>
      <c r="R32" s="169"/>
    </row>
    <row r="33" spans="3:18" ht="15" hidden="1" customHeight="1">
      <c r="C33" s="171"/>
      <c r="D33" s="5"/>
      <c r="E33" s="180" t="s">
        <v>59</v>
      </c>
      <c r="F33" s="181"/>
      <c r="G33" s="181"/>
      <c r="H33" s="181"/>
      <c r="I33" s="181"/>
      <c r="J33" s="181"/>
      <c r="K33" s="181"/>
      <c r="L33" s="181"/>
      <c r="M33" s="181"/>
      <c r="N33" s="132"/>
      <c r="O33" s="133"/>
      <c r="P33" s="134"/>
      <c r="Q33" s="193" t="s">
        <v>30</v>
      </c>
      <c r="R33" s="194"/>
    </row>
    <row r="34" spans="3:18" ht="15" hidden="1" customHeight="1">
      <c r="C34" s="171"/>
      <c r="D34" s="5"/>
      <c r="E34" s="195" t="s">
        <v>60</v>
      </c>
      <c r="F34" s="196"/>
      <c r="G34" s="196"/>
      <c r="H34" s="196"/>
      <c r="I34" s="196"/>
      <c r="J34" s="196"/>
      <c r="K34" s="196"/>
      <c r="L34" s="196"/>
      <c r="M34" s="196"/>
      <c r="N34" s="132"/>
      <c r="O34" s="133"/>
      <c r="P34" s="134"/>
      <c r="Q34" s="200" t="s">
        <v>30</v>
      </c>
      <c r="R34" s="201"/>
    </row>
    <row r="35" spans="3:18" ht="15" hidden="1" customHeight="1">
      <c r="C35" s="171"/>
      <c r="D35" s="6"/>
      <c r="E35" s="137" t="s">
        <v>61</v>
      </c>
      <c r="F35" s="138"/>
      <c r="G35" s="138"/>
      <c r="H35" s="138"/>
      <c r="I35" s="138"/>
      <c r="J35" s="138"/>
      <c r="K35" s="138"/>
      <c r="L35" s="138"/>
      <c r="M35" s="138"/>
      <c r="N35" s="132"/>
      <c r="O35" s="133"/>
      <c r="P35" s="134"/>
      <c r="Q35" s="210" t="s">
        <v>30</v>
      </c>
      <c r="R35" s="211"/>
    </row>
    <row r="36" spans="3:18" ht="15" customHeight="1">
      <c r="C36" s="171"/>
      <c r="D36" s="143" t="s">
        <v>62</v>
      </c>
      <c r="E36" s="144"/>
      <c r="F36" s="144"/>
      <c r="G36" s="144"/>
      <c r="H36" s="144"/>
      <c r="I36" s="144"/>
      <c r="J36" s="144"/>
      <c r="K36" s="144"/>
      <c r="L36" s="144"/>
      <c r="M36" s="144"/>
      <c r="N36" s="212">
        <v>0</v>
      </c>
      <c r="O36" s="213"/>
      <c r="P36" s="214"/>
      <c r="Q36" s="135" t="s">
        <v>30</v>
      </c>
      <c r="R36" s="136"/>
    </row>
    <row r="37" spans="3:18" ht="15" customHeight="1">
      <c r="C37" s="171"/>
      <c r="D37" s="209" t="s">
        <v>63</v>
      </c>
      <c r="E37" s="164"/>
      <c r="F37" s="164"/>
      <c r="G37" s="164"/>
      <c r="H37" s="164"/>
      <c r="I37" s="164"/>
      <c r="J37" s="164"/>
      <c r="K37" s="164"/>
      <c r="L37" s="164"/>
      <c r="M37" s="164"/>
      <c r="N37" s="165">
        <f>SUM(N38:P39)</f>
        <v>0</v>
      </c>
      <c r="O37" s="166"/>
      <c r="P37" s="167"/>
      <c r="Q37" s="168" t="s">
        <v>30</v>
      </c>
      <c r="R37" s="169"/>
    </row>
    <row r="38" spans="3:18" ht="15" customHeight="1">
      <c r="C38" s="171"/>
      <c r="D38" s="5"/>
      <c r="E38" s="180" t="s">
        <v>64</v>
      </c>
      <c r="F38" s="181"/>
      <c r="G38" s="181"/>
      <c r="H38" s="181"/>
      <c r="I38" s="181"/>
      <c r="J38" s="181"/>
      <c r="K38" s="181"/>
      <c r="L38" s="181"/>
      <c r="M38" s="181"/>
      <c r="N38" s="190">
        <f>+'各効果額 '!L33</f>
        <v>0</v>
      </c>
      <c r="O38" s="191"/>
      <c r="P38" s="192"/>
      <c r="Q38" s="193" t="s">
        <v>30</v>
      </c>
      <c r="R38" s="194"/>
    </row>
    <row r="39" spans="3:18" ht="15" hidden="1" customHeight="1">
      <c r="C39" s="171"/>
      <c r="D39" s="5"/>
      <c r="E39" s="205" t="s">
        <v>65</v>
      </c>
      <c r="F39" s="206"/>
      <c r="G39" s="206"/>
      <c r="H39" s="206"/>
      <c r="I39" s="206"/>
      <c r="J39" s="206"/>
      <c r="K39" s="206"/>
      <c r="L39" s="206"/>
      <c r="M39" s="206"/>
      <c r="N39" s="139"/>
      <c r="O39" s="140"/>
      <c r="P39" s="141"/>
      <c r="Q39" s="207" t="s">
        <v>30</v>
      </c>
      <c r="R39" s="208"/>
    </row>
    <row r="40" spans="3:18" ht="15" customHeight="1">
      <c r="C40" s="171"/>
      <c r="D40" s="143" t="s">
        <v>66</v>
      </c>
      <c r="E40" s="144"/>
      <c r="F40" s="144"/>
      <c r="G40" s="144"/>
      <c r="H40" s="144"/>
      <c r="I40" s="144"/>
      <c r="J40" s="144"/>
      <c r="K40" s="144"/>
      <c r="L40" s="144"/>
      <c r="M40" s="144"/>
      <c r="N40" s="132"/>
      <c r="O40" s="133"/>
      <c r="P40" s="134"/>
      <c r="Q40" s="135" t="s">
        <v>30</v>
      </c>
      <c r="R40" s="136"/>
    </row>
    <row r="41" spans="3:18" ht="15" customHeight="1">
      <c r="C41" s="171"/>
      <c r="D41" s="143" t="s">
        <v>67</v>
      </c>
      <c r="E41" s="144"/>
      <c r="F41" s="144"/>
      <c r="G41" s="144"/>
      <c r="H41" s="144"/>
      <c r="I41" s="144"/>
      <c r="J41" s="144"/>
      <c r="K41" s="144"/>
      <c r="L41" s="144"/>
      <c r="M41" s="144"/>
      <c r="N41" s="202"/>
      <c r="O41" s="203"/>
      <c r="P41" s="204"/>
      <c r="Q41" s="135" t="s">
        <v>30</v>
      </c>
      <c r="R41" s="136"/>
    </row>
    <row r="42" spans="3:18" ht="15" customHeight="1">
      <c r="C42" s="171"/>
      <c r="D42" s="143" t="s">
        <v>68</v>
      </c>
      <c r="E42" s="144"/>
      <c r="F42" s="144"/>
      <c r="G42" s="144"/>
      <c r="H42" s="144"/>
      <c r="I42" s="144"/>
      <c r="J42" s="144"/>
      <c r="K42" s="144"/>
      <c r="L42" s="144"/>
      <c r="M42" s="144"/>
      <c r="N42" s="132"/>
      <c r="O42" s="133"/>
      <c r="P42" s="134"/>
      <c r="Q42" s="135" t="s">
        <v>30</v>
      </c>
      <c r="R42" s="136"/>
    </row>
    <row r="43" spans="3:18" ht="15" customHeight="1" thickBot="1">
      <c r="C43" s="171"/>
      <c r="D43" s="164" t="s">
        <v>69</v>
      </c>
      <c r="E43" s="164"/>
      <c r="F43" s="164"/>
      <c r="G43" s="164"/>
      <c r="H43" s="164"/>
      <c r="I43" s="164"/>
      <c r="J43" s="164"/>
      <c r="K43" s="164"/>
      <c r="L43" s="164"/>
      <c r="M43" s="164"/>
      <c r="N43" s="165">
        <f>SUM(N28,N32,N36,N37,N40,N41,N403,N42)</f>
        <v>0</v>
      </c>
      <c r="O43" s="166"/>
      <c r="P43" s="167"/>
      <c r="Q43" s="168" t="s">
        <v>30</v>
      </c>
      <c r="R43" s="169"/>
    </row>
    <row r="44" spans="3:18" ht="15" customHeight="1">
      <c r="C44" s="170" t="s">
        <v>70</v>
      </c>
      <c r="D44" s="173" t="s">
        <v>71</v>
      </c>
      <c r="E44" s="174"/>
      <c r="F44" s="174"/>
      <c r="G44" s="174"/>
      <c r="H44" s="174"/>
      <c r="I44" s="174"/>
      <c r="J44" s="174"/>
      <c r="K44" s="174"/>
      <c r="L44" s="174"/>
      <c r="M44" s="174"/>
      <c r="N44" s="175"/>
      <c r="O44" s="176"/>
      <c r="P44" s="177"/>
      <c r="Q44" s="178" t="s">
        <v>30</v>
      </c>
      <c r="R44" s="179"/>
    </row>
    <row r="45" spans="3:18" ht="15" hidden="1" customHeight="1">
      <c r="C45" s="171"/>
      <c r="D45" s="5"/>
      <c r="E45" s="180" t="s">
        <v>72</v>
      </c>
      <c r="F45" s="181"/>
      <c r="G45" s="181"/>
      <c r="H45" s="181"/>
      <c r="I45" s="181"/>
      <c r="J45" s="181"/>
      <c r="K45" s="181"/>
      <c r="L45" s="181"/>
      <c r="M45" s="181"/>
      <c r="N45" s="182"/>
      <c r="O45" s="183"/>
      <c r="P45" s="184"/>
      <c r="Q45" s="142" t="s">
        <v>30</v>
      </c>
      <c r="R45" s="136"/>
    </row>
    <row r="46" spans="3:18" ht="15" hidden="1" customHeight="1">
      <c r="C46" s="171"/>
      <c r="D46" s="6"/>
      <c r="E46" s="137" t="s">
        <v>73</v>
      </c>
      <c r="F46" s="138"/>
      <c r="G46" s="138"/>
      <c r="H46" s="138"/>
      <c r="I46" s="138"/>
      <c r="J46" s="138"/>
      <c r="K46" s="138"/>
      <c r="L46" s="138"/>
      <c r="M46" s="138"/>
      <c r="N46" s="139"/>
      <c r="O46" s="140"/>
      <c r="P46" s="141"/>
      <c r="Q46" s="142" t="s">
        <v>30</v>
      </c>
      <c r="R46" s="136"/>
    </row>
    <row r="47" spans="3:18" ht="15" customHeight="1">
      <c r="C47" s="171"/>
      <c r="D47" s="143" t="s">
        <v>74</v>
      </c>
      <c r="E47" s="144"/>
      <c r="F47" s="144"/>
      <c r="G47" s="144"/>
      <c r="H47" s="144"/>
      <c r="I47" s="144"/>
      <c r="J47" s="144"/>
      <c r="K47" s="144"/>
      <c r="L47" s="144"/>
      <c r="M47" s="145"/>
      <c r="N47" s="146">
        <v>0</v>
      </c>
      <c r="O47" s="147"/>
      <c r="P47" s="148"/>
      <c r="Q47" s="142" t="s">
        <v>30</v>
      </c>
      <c r="R47" s="136"/>
    </row>
    <row r="48" spans="3:18" ht="15" customHeight="1">
      <c r="C48" s="171"/>
      <c r="D48" s="143" t="s">
        <v>75</v>
      </c>
      <c r="E48" s="144"/>
      <c r="F48" s="144"/>
      <c r="G48" s="144"/>
      <c r="H48" s="144"/>
      <c r="I48" s="144"/>
      <c r="J48" s="144"/>
      <c r="K48" s="144"/>
      <c r="L48" s="144"/>
      <c r="M48" s="144"/>
      <c r="N48" s="132"/>
      <c r="O48" s="133"/>
      <c r="P48" s="134"/>
      <c r="Q48" s="135" t="s">
        <v>30</v>
      </c>
      <c r="R48" s="136"/>
    </row>
    <row r="49" spans="3:18" ht="15" customHeight="1">
      <c r="C49" s="171"/>
      <c r="D49" s="156" t="s">
        <v>217</v>
      </c>
      <c r="E49" s="157"/>
      <c r="F49" s="157"/>
      <c r="G49" s="157"/>
      <c r="H49" s="157"/>
      <c r="I49" s="157"/>
      <c r="J49" s="157"/>
      <c r="K49" s="157"/>
      <c r="L49" s="157"/>
      <c r="M49" s="157"/>
      <c r="N49" s="132"/>
      <c r="O49" s="133"/>
      <c r="P49" s="134"/>
      <c r="Q49" s="135" t="s">
        <v>30</v>
      </c>
      <c r="R49" s="136"/>
    </row>
    <row r="50" spans="3:18" ht="15" customHeight="1">
      <c r="C50" s="171"/>
      <c r="D50" s="156" t="s">
        <v>216</v>
      </c>
      <c r="E50" s="157"/>
      <c r="F50" s="157"/>
      <c r="G50" s="157"/>
      <c r="H50" s="157"/>
      <c r="I50" s="157"/>
      <c r="J50" s="157"/>
      <c r="K50" s="157"/>
      <c r="L50" s="157"/>
      <c r="M50" s="157"/>
      <c r="N50" s="132"/>
      <c r="O50" s="133"/>
      <c r="P50" s="134"/>
      <c r="Q50" s="135" t="s">
        <v>30</v>
      </c>
      <c r="R50" s="136"/>
    </row>
    <row r="51" spans="3:18" ht="15" customHeight="1" thickBot="1">
      <c r="C51" s="172"/>
      <c r="D51" s="158" t="s">
        <v>76</v>
      </c>
      <c r="E51" s="158"/>
      <c r="F51" s="158"/>
      <c r="G51" s="158"/>
      <c r="H51" s="158"/>
      <c r="I51" s="158"/>
      <c r="J51" s="158"/>
      <c r="K51" s="158"/>
      <c r="L51" s="158"/>
      <c r="M51" s="158"/>
      <c r="N51" s="159">
        <f>+N44+SUM(N47:P50)</f>
        <v>0</v>
      </c>
      <c r="O51" s="160"/>
      <c r="P51" s="161"/>
      <c r="Q51" s="162" t="s">
        <v>30</v>
      </c>
      <c r="R51" s="163"/>
    </row>
    <row r="52" spans="3:18" ht="15" customHeight="1" thickBot="1">
      <c r="C52" s="149" t="s">
        <v>77</v>
      </c>
      <c r="D52" s="150"/>
      <c r="E52" s="150"/>
      <c r="F52" s="150"/>
      <c r="G52" s="150"/>
      <c r="H52" s="150"/>
      <c r="I52" s="150"/>
      <c r="J52" s="150"/>
      <c r="K52" s="150"/>
      <c r="L52" s="150"/>
      <c r="M52" s="150"/>
      <c r="N52" s="151">
        <f>N43+N51</f>
        <v>0</v>
      </c>
      <c r="O52" s="152"/>
      <c r="P52" s="153"/>
      <c r="Q52" s="154" t="s">
        <v>30</v>
      </c>
      <c r="R52" s="155"/>
    </row>
  </sheetData>
  <mergeCells count="155">
    <mergeCell ref="B1:D1"/>
    <mergeCell ref="F1:V1"/>
    <mergeCell ref="C9:H9"/>
    <mergeCell ref="I9:L9"/>
    <mergeCell ref="M9:P9"/>
    <mergeCell ref="Q9:U9"/>
    <mergeCell ref="C10:H10"/>
    <mergeCell ref="I10:L10"/>
    <mergeCell ref="M10:N10"/>
    <mergeCell ref="O10:P10"/>
    <mergeCell ref="Q10:U10"/>
    <mergeCell ref="D11:H11"/>
    <mergeCell ref="I11:L11"/>
    <mergeCell ref="M11:N11"/>
    <mergeCell ref="O11:P11"/>
    <mergeCell ref="Q11:U11"/>
    <mergeCell ref="D12:H12"/>
    <mergeCell ref="I12:L12"/>
    <mergeCell ref="M12:N12"/>
    <mergeCell ref="O12:P12"/>
    <mergeCell ref="Q12:U12"/>
    <mergeCell ref="D13:H13"/>
    <mergeCell ref="I13:L13"/>
    <mergeCell ref="M13:N13"/>
    <mergeCell ref="O13:P13"/>
    <mergeCell ref="Q13:U13"/>
    <mergeCell ref="C14:H14"/>
    <mergeCell ref="I14:L14"/>
    <mergeCell ref="M14:N14"/>
    <mergeCell ref="O14:P14"/>
    <mergeCell ref="Q14:U14"/>
    <mergeCell ref="D15:H15"/>
    <mergeCell ref="I15:L15"/>
    <mergeCell ref="M15:N15"/>
    <mergeCell ref="O15:P15"/>
    <mergeCell ref="Q15:U15"/>
    <mergeCell ref="C16:H16"/>
    <mergeCell ref="I16:L16"/>
    <mergeCell ref="M16:N16"/>
    <mergeCell ref="O16:P16"/>
    <mergeCell ref="Q16:U16"/>
    <mergeCell ref="C17:H17"/>
    <mergeCell ref="I17:L17"/>
    <mergeCell ref="M17:N17"/>
    <mergeCell ref="O17:P17"/>
    <mergeCell ref="Q17:U17"/>
    <mergeCell ref="C18:H18"/>
    <mergeCell ref="I18:L18"/>
    <mergeCell ref="M18:N18"/>
    <mergeCell ref="O18:P18"/>
    <mergeCell ref="Q18:U18"/>
    <mergeCell ref="C19:H19"/>
    <mergeCell ref="I19:L19"/>
    <mergeCell ref="M19:N19"/>
    <mergeCell ref="O19:P19"/>
    <mergeCell ref="Q19:U19"/>
    <mergeCell ref="C20:H20"/>
    <mergeCell ref="I20:L20"/>
    <mergeCell ref="M20:N20"/>
    <mergeCell ref="O20:P20"/>
    <mergeCell ref="Q20:U20"/>
    <mergeCell ref="D23:H23"/>
    <mergeCell ref="I23:L23"/>
    <mergeCell ref="M23:N23"/>
    <mergeCell ref="O23:P23"/>
    <mergeCell ref="Q23:U23"/>
    <mergeCell ref="C27:M27"/>
    <mergeCell ref="N27:R27"/>
    <mergeCell ref="D21:H21"/>
    <mergeCell ref="I21:L21"/>
    <mergeCell ref="M21:N21"/>
    <mergeCell ref="O21:P21"/>
    <mergeCell ref="Q21:U21"/>
    <mergeCell ref="C22:H22"/>
    <mergeCell ref="I22:L22"/>
    <mergeCell ref="M22:N22"/>
    <mergeCell ref="O22:P22"/>
    <mergeCell ref="Q22:U22"/>
    <mergeCell ref="E33:M33"/>
    <mergeCell ref="N33:P33"/>
    <mergeCell ref="Q33:R33"/>
    <mergeCell ref="E34:M34"/>
    <mergeCell ref="N34:P34"/>
    <mergeCell ref="Q34:R34"/>
    <mergeCell ref="E31:M31"/>
    <mergeCell ref="N31:P31"/>
    <mergeCell ref="Q31:R31"/>
    <mergeCell ref="D32:M32"/>
    <mergeCell ref="N32:P32"/>
    <mergeCell ref="Q32:R32"/>
    <mergeCell ref="D37:M37"/>
    <mergeCell ref="N37:P37"/>
    <mergeCell ref="Q37:R37"/>
    <mergeCell ref="E38:M38"/>
    <mergeCell ref="N38:P38"/>
    <mergeCell ref="Q38:R38"/>
    <mergeCell ref="E35:M35"/>
    <mergeCell ref="N35:P35"/>
    <mergeCell ref="Q35:R35"/>
    <mergeCell ref="D36:M36"/>
    <mergeCell ref="N36:P36"/>
    <mergeCell ref="Q36:R36"/>
    <mergeCell ref="D41:M41"/>
    <mergeCell ref="N41:P41"/>
    <mergeCell ref="Q41:R41"/>
    <mergeCell ref="D42:M42"/>
    <mergeCell ref="N42:P42"/>
    <mergeCell ref="Q42:R42"/>
    <mergeCell ref="E39:M39"/>
    <mergeCell ref="N39:P39"/>
    <mergeCell ref="Q39:R39"/>
    <mergeCell ref="D40:M40"/>
    <mergeCell ref="N40:P40"/>
    <mergeCell ref="Q40:R40"/>
    <mergeCell ref="D43:M43"/>
    <mergeCell ref="N43:P43"/>
    <mergeCell ref="Q43:R43"/>
    <mergeCell ref="C44:C51"/>
    <mergeCell ref="D44:M44"/>
    <mergeCell ref="N44:P44"/>
    <mergeCell ref="Q44:R44"/>
    <mergeCell ref="E45:M45"/>
    <mergeCell ref="N45:P45"/>
    <mergeCell ref="Q45:R45"/>
    <mergeCell ref="C28:C43"/>
    <mergeCell ref="D28:M28"/>
    <mergeCell ref="N28:P28"/>
    <mergeCell ref="Q28:R28"/>
    <mergeCell ref="E29:M29"/>
    <mergeCell ref="N29:P29"/>
    <mergeCell ref="Q29:R29"/>
    <mergeCell ref="E30:M30"/>
    <mergeCell ref="N30:P30"/>
    <mergeCell ref="Q30:R30"/>
    <mergeCell ref="D48:M48"/>
    <mergeCell ref="N48:P48"/>
    <mergeCell ref="Q48:R48"/>
    <mergeCell ref="D49:M49"/>
    <mergeCell ref="N49:P49"/>
    <mergeCell ref="Q49:R49"/>
    <mergeCell ref="E46:M46"/>
    <mergeCell ref="N46:P46"/>
    <mergeCell ref="Q46:R46"/>
    <mergeCell ref="D47:M47"/>
    <mergeCell ref="N47:P47"/>
    <mergeCell ref="Q47:R47"/>
    <mergeCell ref="C52:M52"/>
    <mergeCell ref="N52:P52"/>
    <mergeCell ref="Q52:R52"/>
    <mergeCell ref="D50:M50"/>
    <mergeCell ref="N50:P50"/>
    <mergeCell ref="Q50:R50"/>
    <mergeCell ref="D51:M51"/>
    <mergeCell ref="N51:P51"/>
    <mergeCell ref="Q51:R51"/>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52"/>
  <sheetViews>
    <sheetView view="pageBreakPreview" zoomScaleNormal="100" zoomScaleSheetLayoutView="100" workbookViewId="0">
      <selection activeCell="D17" sqref="D17"/>
    </sheetView>
  </sheetViews>
  <sheetFormatPr defaultColWidth="9" defaultRowHeight="13.5"/>
  <cols>
    <col min="1" max="1" width="3.375" style="27" customWidth="1"/>
    <col min="2" max="2" width="13.125" style="27" customWidth="1"/>
    <col min="3" max="3" width="16.5" style="27" customWidth="1"/>
    <col min="4" max="4" width="12.625" style="31" customWidth="1"/>
    <col min="5" max="9" width="12.625" style="27" customWidth="1"/>
    <col min="10" max="10" width="16" style="27" bestFit="1" customWidth="1"/>
    <col min="11" max="11" width="10" style="27" customWidth="1"/>
    <col min="12" max="12" width="9" style="27"/>
    <col min="13" max="13" width="9.875" style="27" bestFit="1" customWidth="1"/>
    <col min="14" max="16384" width="9" style="27"/>
  </cols>
  <sheetData>
    <row r="2" spans="1:10" ht="18.95" customHeight="1">
      <c r="A2" s="37" t="s">
        <v>197</v>
      </c>
    </row>
    <row r="3" spans="1:10" ht="16.5" customHeight="1">
      <c r="A3" s="164" t="s">
        <v>210</v>
      </c>
      <c r="B3" s="164"/>
      <c r="C3" s="164"/>
      <c r="D3" s="164"/>
      <c r="E3" s="164"/>
      <c r="F3" s="164"/>
      <c r="G3" s="164"/>
      <c r="H3" s="164"/>
      <c r="I3" s="164"/>
      <c r="J3" s="164"/>
    </row>
    <row r="4" spans="1:10" ht="16.5" customHeight="1">
      <c r="A4" s="1" t="s">
        <v>211</v>
      </c>
      <c r="B4" s="40" t="s">
        <v>212</v>
      </c>
      <c r="C4" s="41"/>
      <c r="D4" s="42"/>
      <c r="E4" s="41"/>
      <c r="F4" s="41"/>
      <c r="G4" s="41"/>
      <c r="H4" s="41"/>
      <c r="I4" s="41"/>
      <c r="J4" s="41"/>
    </row>
    <row r="5" spans="1:10" ht="16.5" customHeight="1">
      <c r="A5" s="1"/>
      <c r="B5" s="40" t="s">
        <v>213</v>
      </c>
      <c r="C5" s="41"/>
      <c r="D5" s="42"/>
      <c r="E5" s="41"/>
      <c r="F5" s="41"/>
      <c r="G5" s="41"/>
      <c r="H5" s="41"/>
      <c r="I5" s="41"/>
      <c r="J5" s="41"/>
    </row>
    <row r="6" spans="1:10" s="37" customFormat="1" ht="20.25" customHeight="1" thickBot="1">
      <c r="A6" s="1" t="s">
        <v>198</v>
      </c>
      <c r="B6" s="1"/>
      <c r="C6" s="1"/>
      <c r="D6" s="26"/>
      <c r="E6" s="1"/>
      <c r="F6" s="1"/>
      <c r="G6" s="1"/>
      <c r="H6" s="1"/>
      <c r="I6" s="1"/>
      <c r="J6" s="1"/>
    </row>
    <row r="7" spans="1:10" ht="18.600000000000001" customHeight="1">
      <c r="A7" s="339" t="s">
        <v>3</v>
      </c>
      <c r="B7" s="340"/>
      <c r="C7" s="341"/>
      <c r="D7" s="43" t="s">
        <v>176</v>
      </c>
      <c r="E7" s="43" t="s">
        <v>176</v>
      </c>
      <c r="F7" s="43" t="s">
        <v>176</v>
      </c>
      <c r="G7" s="43" t="s">
        <v>176</v>
      </c>
      <c r="H7" s="43" t="s">
        <v>176</v>
      </c>
      <c r="I7" s="43" t="s">
        <v>176</v>
      </c>
      <c r="J7" s="330" t="s">
        <v>157</v>
      </c>
    </row>
    <row r="8" spans="1:10" ht="18.600000000000001" customHeight="1" thickBot="1">
      <c r="A8" s="342"/>
      <c r="B8" s="343"/>
      <c r="C8" s="344"/>
      <c r="D8" s="32" t="s">
        <v>196</v>
      </c>
      <c r="E8" s="28" t="s">
        <v>177</v>
      </c>
      <c r="F8" s="28" t="s">
        <v>178</v>
      </c>
      <c r="G8" s="28" t="s">
        <v>218</v>
      </c>
      <c r="H8" s="28" t="s">
        <v>219</v>
      </c>
      <c r="I8" s="28" t="s">
        <v>220</v>
      </c>
      <c r="J8" s="331"/>
    </row>
    <row r="9" spans="1:10" ht="18.600000000000001" customHeight="1">
      <c r="A9" s="345" t="s">
        <v>221</v>
      </c>
      <c r="B9" s="347" t="s">
        <v>222</v>
      </c>
      <c r="C9" s="348"/>
      <c r="D9" s="45"/>
      <c r="E9" s="45"/>
      <c r="F9" s="45"/>
      <c r="G9" s="45"/>
      <c r="H9" s="45"/>
      <c r="I9" s="45"/>
      <c r="J9" s="46"/>
    </row>
    <row r="10" spans="1:10" ht="18.600000000000001" customHeight="1">
      <c r="A10" s="346"/>
      <c r="B10" s="349"/>
      <c r="C10" s="350"/>
      <c r="D10" s="49"/>
      <c r="E10" s="49"/>
      <c r="F10" s="49"/>
      <c r="G10" s="49"/>
      <c r="H10" s="49"/>
      <c r="I10" s="49"/>
      <c r="J10" s="50"/>
    </row>
    <row r="11" spans="1:10" ht="18.600000000000001" customHeight="1">
      <c r="A11" s="346"/>
      <c r="B11" s="351"/>
      <c r="C11" s="352"/>
      <c r="D11" s="52"/>
      <c r="E11" s="52"/>
      <c r="F11" s="52"/>
      <c r="G11" s="52"/>
      <c r="H11" s="52"/>
      <c r="I11" s="52"/>
      <c r="J11" s="50"/>
    </row>
    <row r="12" spans="1:10" ht="18.600000000000001" customHeight="1" thickBot="1">
      <c r="A12" s="346"/>
      <c r="B12" s="353" t="s">
        <v>0</v>
      </c>
      <c r="C12" s="354"/>
      <c r="D12" s="53">
        <f t="shared" ref="D12:I12" si="0">SUM(D9:D11)</f>
        <v>0</v>
      </c>
      <c r="E12" s="53">
        <f t="shared" si="0"/>
        <v>0</v>
      </c>
      <c r="F12" s="53">
        <f t="shared" si="0"/>
        <v>0</v>
      </c>
      <c r="G12" s="53">
        <f t="shared" si="0"/>
        <v>0</v>
      </c>
      <c r="H12" s="53">
        <f t="shared" si="0"/>
        <v>0</v>
      </c>
      <c r="I12" s="53">
        <f t="shared" si="0"/>
        <v>0</v>
      </c>
      <c r="J12" s="54"/>
    </row>
    <row r="13" spans="1:10" ht="18.600000000000001" customHeight="1">
      <c r="A13" s="355" t="s">
        <v>158</v>
      </c>
      <c r="B13" s="359" t="s">
        <v>223</v>
      </c>
      <c r="C13" s="359"/>
      <c r="D13" s="55"/>
      <c r="E13" s="55"/>
      <c r="F13" s="55"/>
      <c r="G13" s="55"/>
      <c r="H13" s="55"/>
      <c r="I13" s="55"/>
      <c r="J13" s="46"/>
    </row>
    <row r="14" spans="1:10" ht="18.600000000000001" customHeight="1">
      <c r="A14" s="356"/>
      <c r="B14" s="335"/>
      <c r="C14" s="335"/>
      <c r="D14" s="56"/>
      <c r="E14" s="56"/>
      <c r="F14" s="56"/>
      <c r="G14" s="56"/>
      <c r="H14" s="56"/>
      <c r="I14" s="56"/>
      <c r="J14" s="57"/>
    </row>
    <row r="15" spans="1:10" ht="18.600000000000001" customHeight="1">
      <c r="A15" s="357"/>
      <c r="B15" s="335"/>
      <c r="C15" s="335"/>
      <c r="D15" s="58"/>
      <c r="E15" s="59"/>
      <c r="F15" s="59"/>
      <c r="G15" s="59"/>
      <c r="H15" s="59"/>
      <c r="I15" s="59"/>
      <c r="J15" s="50"/>
    </row>
    <row r="16" spans="1:10" ht="18.600000000000001" customHeight="1" thickBot="1">
      <c r="A16" s="358"/>
      <c r="B16" s="360" t="s">
        <v>0</v>
      </c>
      <c r="C16" s="360"/>
      <c r="D16" s="61">
        <f t="shared" ref="D16:I16" si="1">SUM(D13:D15)</f>
        <v>0</v>
      </c>
      <c r="E16" s="61">
        <f t="shared" si="1"/>
        <v>0</v>
      </c>
      <c r="F16" s="61">
        <f t="shared" si="1"/>
        <v>0</v>
      </c>
      <c r="G16" s="61">
        <f t="shared" si="1"/>
        <v>0</v>
      </c>
      <c r="H16" s="61">
        <f t="shared" si="1"/>
        <v>0</v>
      </c>
      <c r="I16" s="61">
        <f t="shared" si="1"/>
        <v>0</v>
      </c>
      <c r="J16" s="54"/>
    </row>
    <row r="17" spans="1:11" ht="18.600000000000001" customHeight="1">
      <c r="A17" s="346" t="s">
        <v>4</v>
      </c>
      <c r="B17" s="374" t="s">
        <v>5</v>
      </c>
      <c r="C17" s="62" t="s">
        <v>224</v>
      </c>
      <c r="D17" s="63"/>
      <c r="E17" s="64"/>
      <c r="F17" s="64"/>
      <c r="G17" s="64"/>
      <c r="H17" s="64"/>
      <c r="I17" s="65"/>
      <c r="J17" s="46"/>
    </row>
    <row r="18" spans="1:11" ht="18.600000000000001" customHeight="1">
      <c r="A18" s="346"/>
      <c r="B18" s="375"/>
      <c r="C18" s="66"/>
      <c r="D18" s="67"/>
      <c r="E18" s="67"/>
      <c r="F18" s="67"/>
      <c r="G18" s="67"/>
      <c r="H18" s="67"/>
      <c r="I18" s="67"/>
      <c r="J18" s="50"/>
    </row>
    <row r="19" spans="1:11" ht="18.600000000000001" customHeight="1">
      <c r="A19" s="346"/>
      <c r="B19" s="375"/>
      <c r="C19" s="66"/>
      <c r="D19" s="67"/>
      <c r="E19" s="67"/>
      <c r="F19" s="67"/>
      <c r="G19" s="67"/>
      <c r="H19" s="67"/>
      <c r="I19" s="67"/>
      <c r="J19" s="50"/>
    </row>
    <row r="20" spans="1:11" ht="18.600000000000001" customHeight="1" thickBot="1">
      <c r="A20" s="346"/>
      <c r="B20" s="376"/>
      <c r="C20" s="60" t="s">
        <v>6</v>
      </c>
      <c r="D20" s="68">
        <f t="shared" ref="D20:I20" si="2">SUM(D17:D19)</f>
        <v>0</v>
      </c>
      <c r="E20" s="68">
        <f t="shared" si="2"/>
        <v>0</v>
      </c>
      <c r="F20" s="68">
        <f t="shared" si="2"/>
        <v>0</v>
      </c>
      <c r="G20" s="68">
        <f t="shared" si="2"/>
        <v>0</v>
      </c>
      <c r="H20" s="68">
        <f t="shared" si="2"/>
        <v>0</v>
      </c>
      <c r="I20" s="68">
        <f t="shared" si="2"/>
        <v>0</v>
      </c>
      <c r="J20" s="54"/>
    </row>
    <row r="21" spans="1:11" ht="18.600000000000001" customHeight="1">
      <c r="A21" s="346"/>
      <c r="B21" s="336" t="s">
        <v>159</v>
      </c>
      <c r="C21" s="62" t="s">
        <v>187</v>
      </c>
      <c r="D21" s="64"/>
      <c r="E21" s="64"/>
      <c r="F21" s="64"/>
      <c r="G21" s="64"/>
      <c r="H21" s="64"/>
      <c r="I21" s="65"/>
      <c r="J21" s="69"/>
    </row>
    <row r="22" spans="1:11" ht="18.600000000000001" customHeight="1">
      <c r="A22" s="346"/>
      <c r="B22" s="337"/>
      <c r="C22" s="66" t="s">
        <v>225</v>
      </c>
      <c r="D22" s="70"/>
      <c r="E22" s="70"/>
      <c r="F22" s="70"/>
      <c r="G22" s="70"/>
      <c r="H22" s="70"/>
      <c r="I22" s="67"/>
      <c r="J22" s="50"/>
    </row>
    <row r="23" spans="1:11" ht="18.600000000000001" customHeight="1">
      <c r="A23" s="346"/>
      <c r="B23" s="337"/>
      <c r="C23" s="66" t="s">
        <v>189</v>
      </c>
      <c r="D23" s="70"/>
      <c r="E23" s="70"/>
      <c r="F23" s="70"/>
      <c r="G23" s="70"/>
      <c r="H23" s="70"/>
      <c r="I23" s="67"/>
      <c r="J23" s="50"/>
    </row>
    <row r="24" spans="1:11" ht="18.600000000000001" customHeight="1">
      <c r="A24" s="346"/>
      <c r="B24" s="337"/>
      <c r="C24" s="66"/>
      <c r="D24" s="70"/>
      <c r="E24" s="70"/>
      <c r="F24" s="70"/>
      <c r="G24" s="70"/>
      <c r="H24" s="70"/>
      <c r="I24" s="67"/>
      <c r="J24" s="50"/>
      <c r="K24" s="29"/>
    </row>
    <row r="25" spans="1:11" ht="18.600000000000001" customHeight="1">
      <c r="A25" s="346"/>
      <c r="B25" s="338"/>
      <c r="C25" s="71" t="s">
        <v>6</v>
      </c>
      <c r="D25" s="70">
        <f t="shared" ref="D25:I25" si="3">SUM(D21:D24)</f>
        <v>0</v>
      </c>
      <c r="E25" s="70">
        <f t="shared" si="3"/>
        <v>0</v>
      </c>
      <c r="F25" s="70">
        <f t="shared" si="3"/>
        <v>0</v>
      </c>
      <c r="G25" s="70">
        <f t="shared" si="3"/>
        <v>0</v>
      </c>
      <c r="H25" s="70">
        <f t="shared" si="3"/>
        <v>0</v>
      </c>
      <c r="I25" s="67">
        <f t="shared" si="3"/>
        <v>0</v>
      </c>
      <c r="J25" s="50"/>
    </row>
    <row r="26" spans="1:11" ht="18.600000000000001" customHeight="1" thickBot="1">
      <c r="A26" s="367"/>
      <c r="B26" s="364" t="s">
        <v>7</v>
      </c>
      <c r="C26" s="364"/>
      <c r="D26" s="72">
        <f>D20+D25</f>
        <v>0</v>
      </c>
      <c r="E26" s="72">
        <f t="shared" ref="E26:I26" si="4">E20+E25</f>
        <v>0</v>
      </c>
      <c r="F26" s="72">
        <f t="shared" si="4"/>
        <v>0</v>
      </c>
      <c r="G26" s="72">
        <f t="shared" si="4"/>
        <v>0</v>
      </c>
      <c r="H26" s="72">
        <f t="shared" si="4"/>
        <v>0</v>
      </c>
      <c r="I26" s="72">
        <f t="shared" si="4"/>
        <v>0</v>
      </c>
      <c r="J26" s="73"/>
    </row>
    <row r="27" spans="1:11" ht="18.600000000000001" customHeight="1" thickTop="1">
      <c r="A27" s="365" t="s">
        <v>160</v>
      </c>
      <c r="B27" s="372" t="s">
        <v>162</v>
      </c>
      <c r="C27" s="373"/>
      <c r="D27" s="74"/>
      <c r="E27" s="74"/>
      <c r="F27" s="74"/>
      <c r="G27" s="74"/>
      <c r="H27" s="74"/>
      <c r="I27" s="75"/>
      <c r="J27" s="76"/>
    </row>
    <row r="28" spans="1:11" ht="18.600000000000001" customHeight="1">
      <c r="A28" s="366"/>
      <c r="B28" s="332" t="s">
        <v>226</v>
      </c>
      <c r="C28" s="77" t="s">
        <v>227</v>
      </c>
      <c r="D28" s="78"/>
      <c r="E28" s="78"/>
      <c r="F28" s="78"/>
      <c r="G28" s="78"/>
      <c r="H28" s="78"/>
      <c r="I28" s="67"/>
      <c r="J28" s="50"/>
    </row>
    <row r="29" spans="1:11" ht="18.600000000000001" customHeight="1">
      <c r="A29" s="366"/>
      <c r="B29" s="333"/>
      <c r="C29" s="77" t="s">
        <v>228</v>
      </c>
      <c r="D29" s="70"/>
      <c r="E29" s="70"/>
      <c r="F29" s="70"/>
      <c r="G29" s="70"/>
      <c r="H29" s="70"/>
      <c r="I29" s="67"/>
      <c r="J29" s="50"/>
    </row>
    <row r="30" spans="1:11" ht="18.600000000000001" customHeight="1">
      <c r="A30" s="366"/>
      <c r="B30" s="334"/>
      <c r="C30" s="71" t="s">
        <v>6</v>
      </c>
      <c r="D30" s="70">
        <f>SUM(D28:D29)</f>
        <v>0</v>
      </c>
      <c r="E30" s="70">
        <f t="shared" ref="E30:I30" si="5">SUM(E28:E29)</f>
        <v>0</v>
      </c>
      <c r="F30" s="70">
        <f t="shared" si="5"/>
        <v>0</v>
      </c>
      <c r="G30" s="70">
        <f t="shared" si="5"/>
        <v>0</v>
      </c>
      <c r="H30" s="70">
        <f t="shared" si="5"/>
        <v>0</v>
      </c>
      <c r="I30" s="67">
        <f t="shared" si="5"/>
        <v>0</v>
      </c>
      <c r="J30" s="50"/>
    </row>
    <row r="31" spans="1:11" ht="18.600000000000001" customHeight="1">
      <c r="A31" s="366"/>
      <c r="B31" s="332" t="s">
        <v>182</v>
      </c>
      <c r="C31" s="77" t="s">
        <v>183</v>
      </c>
      <c r="D31" s="70"/>
      <c r="E31" s="70"/>
      <c r="F31" s="70"/>
      <c r="G31" s="70"/>
      <c r="H31" s="70"/>
      <c r="I31" s="67"/>
      <c r="J31" s="50"/>
    </row>
    <row r="32" spans="1:11" ht="18.600000000000001" customHeight="1">
      <c r="A32" s="366"/>
      <c r="B32" s="333"/>
      <c r="C32" s="77" t="s">
        <v>184</v>
      </c>
      <c r="D32" s="70"/>
      <c r="E32" s="70"/>
      <c r="F32" s="70"/>
      <c r="G32" s="70"/>
      <c r="H32" s="70"/>
      <c r="I32" s="67"/>
      <c r="J32" s="50"/>
    </row>
    <row r="33" spans="1:14" ht="18.600000000000001" customHeight="1">
      <c r="A33" s="366"/>
      <c r="B33" s="334"/>
      <c r="C33" s="71" t="s">
        <v>6</v>
      </c>
      <c r="D33" s="70">
        <f>SUM(D31:D32)</f>
        <v>0</v>
      </c>
      <c r="E33" s="70">
        <f t="shared" ref="E33:I33" si="6">SUM(E31:E32)</f>
        <v>0</v>
      </c>
      <c r="F33" s="70">
        <f t="shared" si="6"/>
        <v>0</v>
      </c>
      <c r="G33" s="70">
        <f t="shared" si="6"/>
        <v>0</v>
      </c>
      <c r="H33" s="70">
        <f t="shared" si="6"/>
        <v>0</v>
      </c>
      <c r="I33" s="67">
        <f t="shared" si="6"/>
        <v>0</v>
      </c>
      <c r="J33" s="50"/>
    </row>
    <row r="34" spans="1:14" ht="18.600000000000001" customHeight="1">
      <c r="A34" s="366"/>
      <c r="B34" s="377" t="s">
        <v>185</v>
      </c>
      <c r="C34" s="378"/>
      <c r="D34" s="70"/>
      <c r="E34" s="70"/>
      <c r="F34" s="70"/>
      <c r="G34" s="70"/>
      <c r="H34" s="70"/>
      <c r="I34" s="67"/>
      <c r="J34" s="50"/>
    </row>
    <row r="35" spans="1:14" ht="18.600000000000001" customHeight="1">
      <c r="A35" s="366"/>
      <c r="B35" s="377" t="s">
        <v>164</v>
      </c>
      <c r="C35" s="378"/>
      <c r="D35" s="70"/>
      <c r="E35" s="70"/>
      <c r="F35" s="70"/>
      <c r="G35" s="70"/>
      <c r="H35" s="70"/>
      <c r="I35" s="67"/>
      <c r="J35" s="50"/>
    </row>
    <row r="36" spans="1:14" ht="18.600000000000001" customHeight="1">
      <c r="A36" s="366"/>
      <c r="B36" s="370" t="s">
        <v>229</v>
      </c>
      <c r="C36" s="371"/>
      <c r="D36" s="78"/>
      <c r="E36" s="78"/>
      <c r="F36" s="78"/>
      <c r="G36" s="78"/>
      <c r="H36" s="78"/>
      <c r="I36" s="67"/>
      <c r="J36" s="50"/>
    </row>
    <row r="37" spans="1:14" ht="18.600000000000001" customHeight="1">
      <c r="A37" s="366"/>
      <c r="B37" s="370" t="s">
        <v>166</v>
      </c>
      <c r="C37" s="371"/>
      <c r="D37" s="78"/>
      <c r="E37" s="78"/>
      <c r="F37" s="78"/>
      <c r="G37" s="78"/>
      <c r="H37" s="78"/>
      <c r="I37" s="67"/>
      <c r="J37" s="50"/>
    </row>
    <row r="38" spans="1:14" ht="18.600000000000001" customHeight="1">
      <c r="A38" s="366"/>
      <c r="B38" s="80" t="s">
        <v>167</v>
      </c>
      <c r="C38" s="81"/>
      <c r="D38" s="78"/>
      <c r="E38" s="78"/>
      <c r="F38" s="78"/>
      <c r="G38" s="78"/>
      <c r="H38" s="78"/>
      <c r="I38" s="67"/>
      <c r="J38" s="50"/>
    </row>
    <row r="39" spans="1:14" ht="18.600000000000001" customHeight="1">
      <c r="A39" s="366"/>
      <c r="B39" s="82" t="s">
        <v>168</v>
      </c>
      <c r="C39" s="81"/>
      <c r="D39" s="78"/>
      <c r="E39" s="78"/>
      <c r="F39" s="78"/>
      <c r="G39" s="78"/>
      <c r="H39" s="78"/>
      <c r="I39" s="67"/>
      <c r="J39" s="50"/>
    </row>
    <row r="40" spans="1:14" ht="18.600000000000001" customHeight="1">
      <c r="A40" s="366"/>
      <c r="B40" s="82" t="s">
        <v>169</v>
      </c>
      <c r="C40" s="81"/>
      <c r="D40" s="78"/>
      <c r="E40" s="78"/>
      <c r="F40" s="78"/>
      <c r="G40" s="78"/>
      <c r="H40" s="78"/>
      <c r="I40" s="67"/>
      <c r="J40" s="50"/>
    </row>
    <row r="41" spans="1:14" ht="18.600000000000001" customHeight="1">
      <c r="A41" s="366"/>
      <c r="B41" s="82" t="s">
        <v>170</v>
      </c>
      <c r="C41" s="81"/>
      <c r="D41" s="78"/>
      <c r="E41" s="78"/>
      <c r="F41" s="78"/>
      <c r="G41" s="78"/>
      <c r="H41" s="78"/>
      <c r="I41" s="67"/>
      <c r="J41" s="50"/>
    </row>
    <row r="42" spans="1:14" ht="18.600000000000001" customHeight="1">
      <c r="A42" s="366"/>
      <c r="B42" s="82" t="s">
        <v>171</v>
      </c>
      <c r="C42" s="81"/>
      <c r="D42" s="78"/>
      <c r="E42" s="78"/>
      <c r="F42" s="78"/>
      <c r="G42" s="78"/>
      <c r="H42" s="78"/>
      <c r="I42" s="67"/>
      <c r="J42" s="50"/>
    </row>
    <row r="43" spans="1:14" ht="18.600000000000001" customHeight="1">
      <c r="A43" s="366"/>
      <c r="B43" s="361" t="s">
        <v>8</v>
      </c>
      <c r="C43" s="81" t="s">
        <v>1</v>
      </c>
      <c r="D43" s="78"/>
      <c r="E43" s="78"/>
      <c r="F43" s="78"/>
      <c r="G43" s="78"/>
      <c r="H43" s="78"/>
      <c r="I43" s="67"/>
      <c r="J43" s="50"/>
    </row>
    <row r="44" spans="1:14" ht="18.600000000000001" customHeight="1">
      <c r="A44" s="346"/>
      <c r="B44" s="362"/>
      <c r="C44" s="83" t="s">
        <v>2</v>
      </c>
      <c r="D44" s="78"/>
      <c r="E44" s="78"/>
      <c r="F44" s="78"/>
      <c r="G44" s="78"/>
      <c r="H44" s="78"/>
      <c r="I44" s="67"/>
      <c r="J44" s="84"/>
      <c r="L44" s="38"/>
    </row>
    <row r="45" spans="1:14" ht="18.600000000000001" customHeight="1">
      <c r="A45" s="346"/>
      <c r="B45" s="362"/>
      <c r="C45" s="85" t="s">
        <v>9</v>
      </c>
      <c r="D45" s="86"/>
      <c r="E45" s="70"/>
      <c r="F45" s="70"/>
      <c r="G45" s="70"/>
      <c r="H45" s="70"/>
      <c r="I45" s="67"/>
      <c r="J45" s="84"/>
    </row>
    <row r="46" spans="1:14" ht="18.600000000000001" customHeight="1">
      <c r="A46" s="346"/>
      <c r="B46" s="363"/>
      <c r="C46" s="87" t="s">
        <v>6</v>
      </c>
      <c r="D46" s="70">
        <f>SUM(D43:D45)</f>
        <v>0</v>
      </c>
      <c r="E46" s="70">
        <f t="shared" ref="E46:I46" si="7">SUM(E43:E45)</f>
        <v>0</v>
      </c>
      <c r="F46" s="70">
        <f t="shared" si="7"/>
        <v>0</v>
      </c>
      <c r="G46" s="70">
        <f t="shared" si="7"/>
        <v>0</v>
      </c>
      <c r="H46" s="70">
        <f t="shared" si="7"/>
        <v>0</v>
      </c>
      <c r="I46" s="67">
        <f t="shared" si="7"/>
        <v>0</v>
      </c>
      <c r="J46" s="84"/>
      <c r="N46" s="38"/>
    </row>
    <row r="47" spans="1:14" ht="18.600000000000001" customHeight="1">
      <c r="A47" s="346"/>
      <c r="B47" s="47" t="s">
        <v>161</v>
      </c>
      <c r="C47" s="48"/>
      <c r="D47" s="88"/>
      <c r="E47" s="88"/>
      <c r="F47" s="88"/>
      <c r="G47" s="88"/>
      <c r="H47" s="88"/>
      <c r="I47" s="88"/>
      <c r="J47" s="84"/>
    </row>
    <row r="48" spans="1:14" ht="18.600000000000001" customHeight="1">
      <c r="A48" s="346"/>
      <c r="B48" s="47" t="s">
        <v>172</v>
      </c>
      <c r="C48" s="48"/>
      <c r="D48" s="88"/>
      <c r="E48" s="88"/>
      <c r="F48" s="88"/>
      <c r="G48" s="88"/>
      <c r="H48" s="88"/>
      <c r="I48" s="88"/>
      <c r="J48" s="89"/>
    </row>
    <row r="49" spans="1:10" ht="18.600000000000001" customHeight="1">
      <c r="A49" s="346"/>
      <c r="B49" s="47" t="s">
        <v>173</v>
      </c>
      <c r="C49" s="48"/>
      <c r="D49" s="88"/>
      <c r="E49" s="88"/>
      <c r="F49" s="88"/>
      <c r="G49" s="88"/>
      <c r="H49" s="88"/>
      <c r="I49" s="88"/>
      <c r="J49" s="89"/>
    </row>
    <row r="50" spans="1:10" ht="18.600000000000001" customHeight="1">
      <c r="A50" s="346"/>
      <c r="B50" s="47" t="s">
        <v>174</v>
      </c>
      <c r="C50" s="51"/>
      <c r="D50" s="88"/>
      <c r="E50" s="88"/>
      <c r="F50" s="88"/>
      <c r="G50" s="88"/>
      <c r="H50" s="88"/>
      <c r="I50" s="88"/>
      <c r="J50" s="89"/>
    </row>
    <row r="51" spans="1:10" ht="18.600000000000001" customHeight="1" thickBot="1">
      <c r="A51" s="367"/>
      <c r="B51" s="368" t="s">
        <v>186</v>
      </c>
      <c r="C51" s="369"/>
      <c r="D51" s="90">
        <f>SUM(D27,D30,D33,D34,D35,D36,D37,D38,D39,D40,D41,D42,D46,D47,D48,D49,D50)</f>
        <v>0</v>
      </c>
      <c r="E51" s="90">
        <f t="shared" ref="E51:I51" si="8">SUM(E27,E30,E33,E34,E35,E36,E37,E38,E39,E40,E41,E42,E46,E47,E48,E49,E50)</f>
        <v>0</v>
      </c>
      <c r="F51" s="90">
        <f t="shared" si="8"/>
        <v>0</v>
      </c>
      <c r="G51" s="90">
        <f t="shared" si="8"/>
        <v>0</v>
      </c>
      <c r="H51" s="90">
        <f t="shared" si="8"/>
        <v>0</v>
      </c>
      <c r="I51" s="90">
        <f t="shared" si="8"/>
        <v>0</v>
      </c>
      <c r="J51" s="91"/>
    </row>
    <row r="52" spans="1:10" ht="18.600000000000001" customHeight="1" thickTop="1" thickBot="1">
      <c r="A52" s="342" t="s">
        <v>175</v>
      </c>
      <c r="B52" s="343"/>
      <c r="C52" s="344"/>
      <c r="D52" s="92">
        <f t="shared" ref="D52:I52" si="9">D26-D51</f>
        <v>0</v>
      </c>
      <c r="E52" s="92">
        <f t="shared" si="9"/>
        <v>0</v>
      </c>
      <c r="F52" s="92">
        <f t="shared" si="9"/>
        <v>0</v>
      </c>
      <c r="G52" s="92">
        <f t="shared" si="9"/>
        <v>0</v>
      </c>
      <c r="H52" s="92">
        <f t="shared" si="9"/>
        <v>0</v>
      </c>
      <c r="I52" s="92">
        <f t="shared" si="9"/>
        <v>0</v>
      </c>
      <c r="J52" s="93"/>
    </row>
  </sheetData>
  <mergeCells count="28">
    <mergeCell ref="B43:B46"/>
    <mergeCell ref="B26:C26"/>
    <mergeCell ref="A27:A51"/>
    <mergeCell ref="B51:C51"/>
    <mergeCell ref="A52:C52"/>
    <mergeCell ref="B37:C37"/>
    <mergeCell ref="B27:C27"/>
    <mergeCell ref="B36:C36"/>
    <mergeCell ref="A17:A26"/>
    <mergeCell ref="B17:B20"/>
    <mergeCell ref="B35:C35"/>
    <mergeCell ref="B34:C34"/>
    <mergeCell ref="A3:J3"/>
    <mergeCell ref="J7:J8"/>
    <mergeCell ref="B28:B30"/>
    <mergeCell ref="B31:B33"/>
    <mergeCell ref="B14:C14"/>
    <mergeCell ref="B21:B25"/>
    <mergeCell ref="A7:C8"/>
    <mergeCell ref="A9:A12"/>
    <mergeCell ref="B9:C9"/>
    <mergeCell ref="B10:C10"/>
    <mergeCell ref="B11:C11"/>
    <mergeCell ref="B12:C12"/>
    <mergeCell ref="A13:A16"/>
    <mergeCell ref="B13:C13"/>
    <mergeCell ref="B15:C15"/>
    <mergeCell ref="B16:C16"/>
  </mergeCells>
  <phoneticPr fontId="4"/>
  <pageMargins left="0.65" right="0.47244094488188981" top="0.74803149606299213" bottom="0.74803149606299213" header="0.31496062992125984" footer="0.31496062992125984"/>
  <pageSetup paperSize="9" scale="74"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6245-D194-4036-9535-4FA21E20C88E}">
  <sheetPr>
    <pageSetUpPr fitToPage="1"/>
  </sheetPr>
  <dimension ref="A1:I41"/>
  <sheetViews>
    <sheetView view="pageBreakPreview" zoomScaleNormal="100" zoomScaleSheetLayoutView="100" workbookViewId="0"/>
  </sheetViews>
  <sheetFormatPr defaultColWidth="9" defaultRowHeight="13.5"/>
  <cols>
    <col min="1" max="1" width="3.375" style="27" customWidth="1"/>
    <col min="2" max="2" width="13.125" style="27" customWidth="1"/>
    <col min="3" max="3" width="16.5" style="27" customWidth="1"/>
    <col min="4" max="4" width="12.625" style="31" customWidth="1"/>
    <col min="5" max="5" width="89.875" style="27" customWidth="1"/>
    <col min="6" max="6" width="10" style="27" customWidth="1"/>
    <col min="7" max="7" width="9" style="27"/>
    <col min="8" max="8" width="9.875" style="27" bestFit="1" customWidth="1"/>
    <col min="9" max="16384" width="9" style="27"/>
  </cols>
  <sheetData>
    <row r="1" spans="1:6" s="1" customFormat="1" ht="20.25" customHeight="1" thickBot="1">
      <c r="A1" s="1" t="s">
        <v>214</v>
      </c>
      <c r="D1" s="26"/>
      <c r="E1" s="34" t="s">
        <v>215</v>
      </c>
    </row>
    <row r="2" spans="1:6" s="41" customFormat="1" ht="18.600000000000001" customHeight="1">
      <c r="A2" s="339" t="s">
        <v>3</v>
      </c>
      <c r="B2" s="340"/>
      <c r="C2" s="340"/>
      <c r="D2" s="385" t="s">
        <v>191</v>
      </c>
      <c r="E2" s="387" t="s">
        <v>190</v>
      </c>
    </row>
    <row r="3" spans="1:6" s="41" customFormat="1" ht="18.600000000000001" customHeight="1" thickBot="1">
      <c r="A3" s="342"/>
      <c r="B3" s="343"/>
      <c r="C3" s="343"/>
      <c r="D3" s="386"/>
      <c r="E3" s="388"/>
    </row>
    <row r="4" spans="1:6" s="41" customFormat="1" ht="18.600000000000001" customHeight="1">
      <c r="A4" s="346" t="s">
        <v>4</v>
      </c>
      <c r="B4" s="374" t="s">
        <v>5</v>
      </c>
      <c r="C4" s="62" t="s">
        <v>224</v>
      </c>
      <c r="D4" s="111"/>
      <c r="E4" s="98"/>
    </row>
    <row r="5" spans="1:6" s="41" customFormat="1" ht="18.600000000000001" customHeight="1">
      <c r="A5" s="346"/>
      <c r="B5" s="375"/>
      <c r="C5" s="47"/>
      <c r="D5" s="112"/>
      <c r="E5" s="100"/>
    </row>
    <row r="6" spans="1:6" s="41" customFormat="1" ht="18.600000000000001" customHeight="1">
      <c r="A6" s="346"/>
      <c r="B6" s="375"/>
      <c r="C6" s="47"/>
      <c r="D6" s="112"/>
      <c r="E6" s="100"/>
    </row>
    <row r="7" spans="1:6" s="41" customFormat="1" ht="18.600000000000001" customHeight="1" thickBot="1">
      <c r="A7" s="346"/>
      <c r="B7" s="376"/>
      <c r="C7" s="109" t="s">
        <v>6</v>
      </c>
      <c r="D7" s="113">
        <f t="shared" ref="D7" si="0">SUM(D4:D6)</f>
        <v>0</v>
      </c>
      <c r="E7" s="104"/>
    </row>
    <row r="8" spans="1:6" s="41" customFormat="1" ht="18.600000000000001" customHeight="1">
      <c r="A8" s="346"/>
      <c r="B8" s="336" t="s">
        <v>159</v>
      </c>
      <c r="C8" s="44" t="s">
        <v>187</v>
      </c>
      <c r="D8" s="114"/>
      <c r="E8" s="115"/>
    </row>
    <row r="9" spans="1:6" s="41" customFormat="1" ht="18.600000000000001" customHeight="1">
      <c r="A9" s="346"/>
      <c r="B9" s="337"/>
      <c r="C9" s="47" t="s">
        <v>225</v>
      </c>
      <c r="D9" s="112"/>
      <c r="E9" s="100"/>
    </row>
    <row r="10" spans="1:6" s="41" customFormat="1" ht="18.600000000000001" customHeight="1">
      <c r="A10" s="346"/>
      <c r="B10" s="337"/>
      <c r="C10" s="47" t="s">
        <v>189</v>
      </c>
      <c r="D10" s="112"/>
      <c r="E10" s="100"/>
    </row>
    <row r="11" spans="1:6" s="41" customFormat="1" ht="18.600000000000001" customHeight="1">
      <c r="A11" s="346"/>
      <c r="B11" s="337"/>
      <c r="C11" s="47"/>
      <c r="D11" s="112"/>
      <c r="E11" s="100"/>
      <c r="F11" s="96"/>
    </row>
    <row r="12" spans="1:6" s="41" customFormat="1" ht="18.600000000000001" customHeight="1">
      <c r="A12" s="346"/>
      <c r="B12" s="338"/>
      <c r="C12" s="116" t="s">
        <v>6</v>
      </c>
      <c r="D12" s="112">
        <f t="shared" ref="D12" si="1">SUM(D8:D11)</f>
        <v>0</v>
      </c>
      <c r="E12" s="100"/>
    </row>
    <row r="13" spans="1:6" s="41" customFormat="1" ht="18.600000000000001" customHeight="1" thickBot="1">
      <c r="A13" s="367"/>
      <c r="B13" s="364" t="s">
        <v>7</v>
      </c>
      <c r="C13" s="389"/>
      <c r="D13" s="117">
        <f>D7+D12</f>
        <v>0</v>
      </c>
      <c r="E13" s="118"/>
    </row>
    <row r="14" spans="1:6" s="41" customFormat="1" ht="18.600000000000001" customHeight="1" thickTop="1">
      <c r="A14" s="365" t="s">
        <v>160</v>
      </c>
      <c r="B14" s="372" t="s">
        <v>162</v>
      </c>
      <c r="C14" s="381"/>
      <c r="D14" s="119"/>
      <c r="E14" s="120"/>
    </row>
    <row r="15" spans="1:6" s="41" customFormat="1" ht="18.600000000000001" customHeight="1">
      <c r="A15" s="366"/>
      <c r="B15" s="332" t="s">
        <v>226</v>
      </c>
      <c r="C15" s="79" t="s">
        <v>227</v>
      </c>
      <c r="D15" s="121"/>
      <c r="E15" s="100"/>
    </row>
    <row r="16" spans="1:6" s="41" customFormat="1" ht="18.600000000000001" customHeight="1">
      <c r="A16" s="366"/>
      <c r="B16" s="333"/>
      <c r="C16" s="79" t="s">
        <v>228</v>
      </c>
      <c r="D16" s="112"/>
      <c r="E16" s="100"/>
    </row>
    <row r="17" spans="1:7" s="41" customFormat="1" ht="18.600000000000001" customHeight="1">
      <c r="A17" s="366"/>
      <c r="B17" s="334"/>
      <c r="C17" s="116" t="s">
        <v>6</v>
      </c>
      <c r="D17" s="112">
        <f>SUM(D15:D16)</f>
        <v>0</v>
      </c>
      <c r="E17" s="100"/>
    </row>
    <row r="18" spans="1:7" s="41" customFormat="1" ht="18.600000000000001" customHeight="1">
      <c r="A18" s="366"/>
      <c r="B18" s="332" t="s">
        <v>182</v>
      </c>
      <c r="C18" s="79" t="s">
        <v>183</v>
      </c>
      <c r="D18" s="112"/>
      <c r="E18" s="100"/>
    </row>
    <row r="19" spans="1:7" s="41" customFormat="1" ht="18.600000000000001" customHeight="1">
      <c r="A19" s="366"/>
      <c r="B19" s="333"/>
      <c r="C19" s="79" t="s">
        <v>184</v>
      </c>
      <c r="D19" s="112"/>
      <c r="E19" s="100"/>
    </row>
    <row r="20" spans="1:7" s="41" customFormat="1" ht="18.600000000000001" customHeight="1">
      <c r="A20" s="366"/>
      <c r="B20" s="334"/>
      <c r="C20" s="116" t="s">
        <v>6</v>
      </c>
      <c r="D20" s="112">
        <f>SUM(D18:D19)</f>
        <v>0</v>
      </c>
      <c r="E20" s="100"/>
    </row>
    <row r="21" spans="1:7" s="41" customFormat="1" ht="18.600000000000001" customHeight="1">
      <c r="A21" s="366"/>
      <c r="B21" s="377" t="s">
        <v>185</v>
      </c>
      <c r="C21" s="382"/>
      <c r="D21" s="112"/>
      <c r="E21" s="100"/>
    </row>
    <row r="22" spans="1:7" s="41" customFormat="1" ht="18.600000000000001" customHeight="1">
      <c r="A22" s="366"/>
      <c r="B22" s="377" t="s">
        <v>164</v>
      </c>
      <c r="C22" s="382"/>
      <c r="D22" s="112"/>
      <c r="E22" s="100"/>
    </row>
    <row r="23" spans="1:7" s="41" customFormat="1" ht="18.600000000000001" customHeight="1">
      <c r="A23" s="366"/>
      <c r="B23" s="377" t="s">
        <v>229</v>
      </c>
      <c r="C23" s="382"/>
      <c r="D23" s="121"/>
      <c r="E23" s="100"/>
    </row>
    <row r="24" spans="1:7" s="41" customFormat="1" ht="18.600000000000001" customHeight="1">
      <c r="A24" s="366"/>
      <c r="B24" s="370" t="s">
        <v>166</v>
      </c>
      <c r="C24" s="383"/>
      <c r="D24" s="121"/>
      <c r="E24" s="100"/>
    </row>
    <row r="25" spans="1:7" s="41" customFormat="1" ht="18.600000000000001" customHeight="1">
      <c r="A25" s="366"/>
      <c r="B25" s="80" t="s">
        <v>167</v>
      </c>
      <c r="C25" s="81"/>
      <c r="D25" s="121"/>
      <c r="E25" s="100"/>
    </row>
    <row r="26" spans="1:7" s="41" customFormat="1" ht="18.600000000000001" customHeight="1">
      <c r="A26" s="366"/>
      <c r="B26" s="82" t="s">
        <v>168</v>
      </c>
      <c r="C26" s="81"/>
      <c r="D26" s="121"/>
      <c r="E26" s="100"/>
    </row>
    <row r="27" spans="1:7" s="41" customFormat="1" ht="18.600000000000001" customHeight="1">
      <c r="A27" s="366"/>
      <c r="B27" s="82" t="s">
        <v>169</v>
      </c>
      <c r="C27" s="81"/>
      <c r="D27" s="121"/>
      <c r="E27" s="100"/>
    </row>
    <row r="28" spans="1:7" s="41" customFormat="1" ht="18.600000000000001" customHeight="1">
      <c r="A28" s="366"/>
      <c r="B28" s="82" t="s">
        <v>170</v>
      </c>
      <c r="C28" s="81"/>
      <c r="D28" s="121"/>
      <c r="E28" s="100"/>
    </row>
    <row r="29" spans="1:7" s="41" customFormat="1" ht="18.600000000000001" customHeight="1">
      <c r="A29" s="366"/>
      <c r="B29" s="82" t="s">
        <v>171</v>
      </c>
      <c r="C29" s="81"/>
      <c r="D29" s="121"/>
      <c r="E29" s="100"/>
    </row>
    <row r="30" spans="1:7" s="41" customFormat="1" ht="18.600000000000001" customHeight="1">
      <c r="A30" s="366"/>
      <c r="B30" s="361" t="s">
        <v>8</v>
      </c>
      <c r="C30" s="81" t="s">
        <v>1</v>
      </c>
      <c r="D30" s="121"/>
      <c r="E30" s="100"/>
    </row>
    <row r="31" spans="1:7" s="41" customFormat="1" ht="18.600000000000001" customHeight="1">
      <c r="A31" s="346"/>
      <c r="B31" s="362"/>
      <c r="C31" s="83" t="s">
        <v>2</v>
      </c>
      <c r="D31" s="121"/>
      <c r="E31" s="123"/>
      <c r="G31" s="124"/>
    </row>
    <row r="32" spans="1:7" s="41" customFormat="1" ht="18.600000000000001" customHeight="1">
      <c r="A32" s="346"/>
      <c r="B32" s="362"/>
      <c r="C32" s="85" t="s">
        <v>9</v>
      </c>
      <c r="D32" s="125"/>
      <c r="E32" s="123"/>
    </row>
    <row r="33" spans="1:9" s="41" customFormat="1" ht="18.600000000000001" customHeight="1">
      <c r="A33" s="346"/>
      <c r="B33" s="363"/>
      <c r="C33" s="87" t="s">
        <v>6</v>
      </c>
      <c r="D33" s="112">
        <f>SUM(D30:D32)</f>
        <v>0</v>
      </c>
      <c r="E33" s="123"/>
      <c r="I33" s="124"/>
    </row>
    <row r="34" spans="1:9" s="41" customFormat="1" ht="18.600000000000001" customHeight="1">
      <c r="A34" s="346"/>
      <c r="B34" s="47" t="s">
        <v>161</v>
      </c>
      <c r="C34" s="85"/>
      <c r="D34" s="126"/>
      <c r="E34" s="123"/>
    </row>
    <row r="35" spans="1:9" s="41" customFormat="1" ht="18.600000000000001" customHeight="1">
      <c r="A35" s="346"/>
      <c r="B35" s="47" t="s">
        <v>172</v>
      </c>
      <c r="C35" s="85"/>
      <c r="D35" s="126"/>
      <c r="E35" s="127"/>
    </row>
    <row r="36" spans="1:9" s="41" customFormat="1" ht="18.600000000000001" customHeight="1">
      <c r="A36" s="346"/>
      <c r="B36" s="47" t="s">
        <v>173</v>
      </c>
      <c r="C36" s="85"/>
      <c r="D36" s="126"/>
      <c r="E36" s="127"/>
    </row>
    <row r="37" spans="1:9" s="41" customFormat="1" ht="18.600000000000001" customHeight="1">
      <c r="A37" s="346"/>
      <c r="B37" s="47" t="s">
        <v>174</v>
      </c>
      <c r="C37" s="102"/>
      <c r="D37" s="126"/>
      <c r="E37" s="127"/>
    </row>
    <row r="38" spans="1:9" s="41" customFormat="1" ht="18.600000000000001" customHeight="1" thickBot="1">
      <c r="A38" s="367"/>
      <c r="B38" s="368" t="s">
        <v>186</v>
      </c>
      <c r="C38" s="384"/>
      <c r="D38" s="128">
        <f>SUM(D14,D17,D20,D21,D22,D23,D24,D25,D26,D27,D28,D29,D33,D34,D35,D36,D37)</f>
        <v>0</v>
      </c>
      <c r="E38" s="129"/>
    </row>
    <row r="39" spans="1:9" s="41" customFormat="1" ht="18.600000000000001" customHeight="1" thickTop="1" thickBot="1">
      <c r="A39" s="342" t="s">
        <v>175</v>
      </c>
      <c r="B39" s="343"/>
      <c r="C39" s="343"/>
      <c r="D39" s="130">
        <f>D13-D38</f>
        <v>0</v>
      </c>
      <c r="E39" s="131"/>
    </row>
    <row r="40" spans="1:9" s="41" customFormat="1" ht="20.25" hidden="1" customHeight="1" thickTop="1" thickBot="1">
      <c r="A40" s="379" t="s">
        <v>10</v>
      </c>
      <c r="B40" s="380"/>
      <c r="C40" s="380"/>
      <c r="D40" s="94" t="e">
        <f>#REF!+#REF!</f>
        <v>#REF!</v>
      </c>
      <c r="E40" s="95"/>
    </row>
    <row r="41" spans="1:9" s="41" customFormat="1" ht="12">
      <c r="C41" s="96"/>
      <c r="D41" s="42"/>
    </row>
  </sheetData>
  <mergeCells count="19">
    <mergeCell ref="D2:D3"/>
    <mergeCell ref="E2:E3"/>
    <mergeCell ref="A4:A13"/>
    <mergeCell ref="B4:B7"/>
    <mergeCell ref="B8:B12"/>
    <mergeCell ref="B13:C13"/>
    <mergeCell ref="A2:C3"/>
    <mergeCell ref="A39:C39"/>
    <mergeCell ref="A40:C40"/>
    <mergeCell ref="A14:A38"/>
    <mergeCell ref="B14:C14"/>
    <mergeCell ref="B15:B17"/>
    <mergeCell ref="B18:B20"/>
    <mergeCell ref="B21:C21"/>
    <mergeCell ref="B22:C22"/>
    <mergeCell ref="B24:C24"/>
    <mergeCell ref="B30:B33"/>
    <mergeCell ref="B38:C38"/>
    <mergeCell ref="B23:C23"/>
  </mergeCells>
  <phoneticPr fontId="3"/>
  <pageMargins left="0.70866141732283472" right="0.59" top="0.74803149606299213" bottom="0.74803149606299213" header="0.31496062992125984" footer="0.31496062992125984"/>
  <pageSetup paperSize="9" scale="66"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0A86F-2B67-4B84-9685-35D193CD5A7E}">
  <sheetPr>
    <pageSetUpPr fitToPage="1"/>
  </sheetPr>
  <dimension ref="A1:I52"/>
  <sheetViews>
    <sheetView view="pageBreakPreview" zoomScaleNormal="100" zoomScaleSheetLayoutView="100" workbookViewId="0">
      <selection activeCell="E21" sqref="E21"/>
    </sheetView>
  </sheetViews>
  <sheetFormatPr defaultColWidth="9" defaultRowHeight="13.5"/>
  <cols>
    <col min="1" max="1" width="3.375" style="27" customWidth="1"/>
    <col min="2" max="2" width="13.125" style="27" customWidth="1"/>
    <col min="3" max="3" width="16.5" style="27" customWidth="1"/>
    <col min="4" max="4" width="12.625" style="31" customWidth="1"/>
    <col min="5" max="5" width="89.875" style="27" customWidth="1"/>
    <col min="6" max="6" width="10" style="27" customWidth="1"/>
    <col min="7" max="7" width="9" style="27"/>
    <col min="8" max="8" width="9.875" style="27" bestFit="1" customWidth="1"/>
    <col min="9" max="16384" width="9" style="27"/>
  </cols>
  <sheetData>
    <row r="1" spans="1:5" s="1" customFormat="1" ht="20.25" customHeight="1" thickBot="1">
      <c r="A1" s="1" t="s">
        <v>199</v>
      </c>
      <c r="D1" s="26"/>
    </row>
    <row r="2" spans="1:5" s="41" customFormat="1" ht="18.95" customHeight="1">
      <c r="A2" s="339" t="s">
        <v>3</v>
      </c>
      <c r="B2" s="340"/>
      <c r="C2" s="340"/>
      <c r="D2" s="385" t="s">
        <v>191</v>
      </c>
      <c r="E2" s="387" t="s">
        <v>190</v>
      </c>
    </row>
    <row r="3" spans="1:5" s="41" customFormat="1" ht="18.95" customHeight="1" thickBot="1">
      <c r="A3" s="342"/>
      <c r="B3" s="343"/>
      <c r="C3" s="343"/>
      <c r="D3" s="386"/>
      <c r="E3" s="388"/>
    </row>
    <row r="4" spans="1:5" s="41" customFormat="1" ht="20.25" customHeight="1">
      <c r="A4" s="345" t="s">
        <v>179</v>
      </c>
      <c r="B4" s="347"/>
      <c r="C4" s="396"/>
      <c r="D4" s="97"/>
      <c r="E4" s="98"/>
    </row>
    <row r="5" spans="1:5" s="41" customFormat="1" ht="20.25" customHeight="1">
      <c r="A5" s="346"/>
      <c r="B5" s="349"/>
      <c r="C5" s="397"/>
      <c r="D5" s="99"/>
      <c r="E5" s="100"/>
    </row>
    <row r="6" spans="1:5" s="41" customFormat="1" ht="20.25" customHeight="1">
      <c r="A6" s="346"/>
      <c r="B6" s="349"/>
      <c r="C6" s="397"/>
      <c r="D6" s="101"/>
      <c r="E6" s="100"/>
    </row>
    <row r="7" spans="1:5" s="41" customFormat="1" ht="20.25" customHeight="1">
      <c r="A7" s="346"/>
      <c r="B7" s="351"/>
      <c r="C7" s="394"/>
      <c r="D7" s="101"/>
      <c r="E7" s="100"/>
    </row>
    <row r="8" spans="1:5" s="41" customFormat="1" ht="20.25" customHeight="1" thickBot="1">
      <c r="A8" s="346"/>
      <c r="B8" s="353" t="s">
        <v>0</v>
      </c>
      <c r="C8" s="398"/>
      <c r="D8" s="103">
        <f>SUM(D4:D7)</f>
        <v>0</v>
      </c>
      <c r="E8" s="104"/>
    </row>
    <row r="9" spans="1:5" s="41" customFormat="1" ht="20.25" customHeight="1">
      <c r="A9" s="355" t="s">
        <v>158</v>
      </c>
      <c r="B9" s="359"/>
      <c r="C9" s="393"/>
      <c r="D9" s="105"/>
      <c r="E9" s="98"/>
    </row>
    <row r="10" spans="1:5" s="41" customFormat="1" ht="20.25" customHeight="1">
      <c r="A10" s="356"/>
      <c r="B10" s="351"/>
      <c r="C10" s="394"/>
      <c r="D10" s="106"/>
      <c r="E10" s="107"/>
    </row>
    <row r="11" spans="1:5" s="41" customFormat="1" ht="20.25" customHeight="1">
      <c r="A11" s="357"/>
      <c r="B11" s="335"/>
      <c r="C11" s="351"/>
      <c r="D11" s="108"/>
      <c r="E11" s="100"/>
    </row>
    <row r="12" spans="1:5" s="41" customFormat="1" ht="20.25" customHeight="1" thickBot="1">
      <c r="A12" s="358"/>
      <c r="B12" s="360" t="s">
        <v>0</v>
      </c>
      <c r="C12" s="395"/>
      <c r="D12" s="110">
        <f>SUM(D9:D11)</f>
        <v>0</v>
      </c>
      <c r="E12" s="104"/>
    </row>
    <row r="13" spans="1:5" s="41" customFormat="1" ht="20.25" customHeight="1">
      <c r="A13" s="346" t="s">
        <v>4</v>
      </c>
      <c r="B13" s="374" t="s">
        <v>5</v>
      </c>
      <c r="C13" s="44"/>
      <c r="D13" s="111"/>
      <c r="E13" s="98"/>
    </row>
    <row r="14" spans="1:5" s="41" customFormat="1" ht="20.25" customHeight="1">
      <c r="A14" s="346"/>
      <c r="B14" s="375"/>
      <c r="C14" s="47"/>
      <c r="D14" s="112"/>
      <c r="E14" s="100"/>
    </row>
    <row r="15" spans="1:5" s="41" customFormat="1" ht="20.25" customHeight="1">
      <c r="A15" s="346"/>
      <c r="B15" s="375"/>
      <c r="C15" s="47"/>
      <c r="D15" s="112"/>
      <c r="E15" s="100"/>
    </row>
    <row r="16" spans="1:5" s="41" customFormat="1" ht="20.25" customHeight="1" thickBot="1">
      <c r="A16" s="346"/>
      <c r="B16" s="376"/>
      <c r="C16" s="109" t="s">
        <v>6</v>
      </c>
      <c r="D16" s="113">
        <f t="shared" ref="D16" si="0">SUM(D13:D15)</f>
        <v>0</v>
      </c>
      <c r="E16" s="104"/>
    </row>
    <row r="17" spans="1:6" s="41" customFormat="1" ht="20.25" customHeight="1">
      <c r="A17" s="346"/>
      <c r="B17" s="336" t="s">
        <v>159</v>
      </c>
      <c r="C17" s="44" t="s">
        <v>187</v>
      </c>
      <c r="D17" s="114"/>
      <c r="E17" s="115"/>
    </row>
    <row r="18" spans="1:6" s="41" customFormat="1" ht="20.25" customHeight="1">
      <c r="A18" s="346"/>
      <c r="B18" s="337"/>
      <c r="C18" s="47" t="s">
        <v>188</v>
      </c>
      <c r="D18" s="112"/>
      <c r="E18" s="100"/>
    </row>
    <row r="19" spans="1:6" s="41" customFormat="1" ht="20.25" customHeight="1">
      <c r="A19" s="346"/>
      <c r="B19" s="337"/>
      <c r="C19" s="47" t="s">
        <v>189</v>
      </c>
      <c r="D19" s="112"/>
      <c r="E19" s="100"/>
    </row>
    <row r="20" spans="1:6" s="41" customFormat="1" ht="20.25" customHeight="1">
      <c r="A20" s="346"/>
      <c r="B20" s="337"/>
      <c r="C20" s="47"/>
      <c r="D20" s="112"/>
      <c r="E20" s="100"/>
      <c r="F20" s="96"/>
    </row>
    <row r="21" spans="1:6" s="41" customFormat="1" ht="20.25" customHeight="1">
      <c r="A21" s="346"/>
      <c r="B21" s="338"/>
      <c r="C21" s="116" t="s">
        <v>6</v>
      </c>
      <c r="D21" s="112">
        <f t="shared" ref="D21" si="1">SUM(D17:D20)</f>
        <v>0</v>
      </c>
      <c r="E21" s="100"/>
    </row>
    <row r="22" spans="1:6" s="41" customFormat="1" ht="20.25" customHeight="1" thickBot="1">
      <c r="A22" s="367"/>
      <c r="B22" s="364" t="s">
        <v>7</v>
      </c>
      <c r="C22" s="389"/>
      <c r="D22" s="117">
        <f>D16+D21</f>
        <v>0</v>
      </c>
      <c r="E22" s="118"/>
    </row>
    <row r="23" spans="1:6" s="41" customFormat="1" ht="20.25" customHeight="1" thickTop="1">
      <c r="A23" s="365" t="s">
        <v>160</v>
      </c>
      <c r="B23" s="372" t="s">
        <v>162</v>
      </c>
      <c r="C23" s="381"/>
      <c r="D23" s="119"/>
      <c r="E23" s="120"/>
    </row>
    <row r="24" spans="1:6" s="41" customFormat="1" ht="20.25" customHeight="1">
      <c r="A24" s="366"/>
      <c r="B24" s="332" t="s">
        <v>163</v>
      </c>
      <c r="C24" s="79" t="s">
        <v>180</v>
      </c>
      <c r="D24" s="121"/>
      <c r="E24" s="100"/>
    </row>
    <row r="25" spans="1:6" s="41" customFormat="1" ht="20.25" customHeight="1">
      <c r="A25" s="366"/>
      <c r="B25" s="333"/>
      <c r="C25" s="79" t="s">
        <v>181</v>
      </c>
      <c r="D25" s="112"/>
      <c r="E25" s="100"/>
    </row>
    <row r="26" spans="1:6" s="41" customFormat="1" ht="20.25" customHeight="1">
      <c r="A26" s="366"/>
      <c r="B26" s="334"/>
      <c r="C26" s="116" t="s">
        <v>6</v>
      </c>
      <c r="D26" s="112">
        <f>SUM(D24:D25)</f>
        <v>0</v>
      </c>
      <c r="E26" s="100"/>
    </row>
    <row r="27" spans="1:6" s="41" customFormat="1" ht="20.25" customHeight="1">
      <c r="A27" s="366"/>
      <c r="B27" s="332" t="s">
        <v>182</v>
      </c>
      <c r="C27" s="79" t="s">
        <v>183</v>
      </c>
      <c r="D27" s="112"/>
      <c r="E27" s="100"/>
    </row>
    <row r="28" spans="1:6" s="41" customFormat="1" ht="20.25" customHeight="1">
      <c r="A28" s="366"/>
      <c r="B28" s="333"/>
      <c r="C28" s="79" t="s">
        <v>184</v>
      </c>
      <c r="D28" s="112"/>
      <c r="E28" s="100"/>
    </row>
    <row r="29" spans="1:6" s="41" customFormat="1" ht="20.25" customHeight="1">
      <c r="A29" s="366"/>
      <c r="B29" s="334"/>
      <c r="C29" s="116" t="s">
        <v>6</v>
      </c>
      <c r="D29" s="112">
        <f>SUM(D27:D28)</f>
        <v>0</v>
      </c>
      <c r="E29" s="100"/>
    </row>
    <row r="30" spans="1:6" s="41" customFormat="1" ht="20.25" customHeight="1">
      <c r="A30" s="366"/>
      <c r="B30" s="377" t="s">
        <v>185</v>
      </c>
      <c r="C30" s="382"/>
      <c r="D30" s="112"/>
      <c r="E30" s="100"/>
    </row>
    <row r="31" spans="1:6" s="41" customFormat="1" ht="20.25" customHeight="1">
      <c r="A31" s="366"/>
      <c r="B31" s="377" t="s">
        <v>164</v>
      </c>
      <c r="C31" s="382"/>
      <c r="D31" s="112"/>
      <c r="E31" s="100"/>
    </row>
    <row r="32" spans="1:6" s="41" customFormat="1" ht="20.25" customHeight="1">
      <c r="A32" s="366"/>
      <c r="B32" s="390" t="s">
        <v>165</v>
      </c>
      <c r="C32" s="47"/>
      <c r="D32" s="112"/>
      <c r="E32" s="100"/>
    </row>
    <row r="33" spans="1:9" s="41" customFormat="1" ht="20.25" customHeight="1">
      <c r="A33" s="366"/>
      <c r="B33" s="391"/>
      <c r="C33" s="47"/>
      <c r="D33" s="112"/>
      <c r="E33" s="100"/>
    </row>
    <row r="34" spans="1:9" s="41" customFormat="1" ht="20.25" customHeight="1">
      <c r="A34" s="366"/>
      <c r="B34" s="392"/>
      <c r="C34" s="122" t="s">
        <v>6</v>
      </c>
      <c r="D34" s="121">
        <f>SUM(D32:D33)</f>
        <v>0</v>
      </c>
      <c r="E34" s="100"/>
    </row>
    <row r="35" spans="1:9" s="41" customFormat="1" ht="20.25" customHeight="1">
      <c r="A35" s="366"/>
      <c r="B35" s="370" t="s">
        <v>166</v>
      </c>
      <c r="C35" s="383"/>
      <c r="D35" s="121"/>
      <c r="E35" s="100"/>
    </row>
    <row r="36" spans="1:9" s="41" customFormat="1" ht="20.25" customHeight="1">
      <c r="A36" s="366"/>
      <c r="B36" s="80" t="s">
        <v>167</v>
      </c>
      <c r="C36" s="81"/>
      <c r="D36" s="121"/>
      <c r="E36" s="100"/>
    </row>
    <row r="37" spans="1:9" s="41" customFormat="1" ht="20.25" customHeight="1">
      <c r="A37" s="366"/>
      <c r="B37" s="82" t="s">
        <v>168</v>
      </c>
      <c r="C37" s="81"/>
      <c r="D37" s="121"/>
      <c r="E37" s="100"/>
    </row>
    <row r="38" spans="1:9" s="41" customFormat="1" ht="20.25" customHeight="1">
      <c r="A38" s="366"/>
      <c r="B38" s="82" t="s">
        <v>169</v>
      </c>
      <c r="C38" s="81"/>
      <c r="D38" s="121"/>
      <c r="E38" s="100"/>
    </row>
    <row r="39" spans="1:9" s="41" customFormat="1" ht="20.25" customHeight="1">
      <c r="A39" s="366"/>
      <c r="B39" s="82" t="s">
        <v>170</v>
      </c>
      <c r="C39" s="81"/>
      <c r="D39" s="121"/>
      <c r="E39" s="100"/>
    </row>
    <row r="40" spans="1:9" s="41" customFormat="1" ht="20.25" customHeight="1">
      <c r="A40" s="366"/>
      <c r="B40" s="82" t="s">
        <v>171</v>
      </c>
      <c r="C40" s="81"/>
      <c r="D40" s="121"/>
      <c r="E40" s="100"/>
    </row>
    <row r="41" spans="1:9" s="41" customFormat="1" ht="20.25" customHeight="1">
      <c r="A41" s="366"/>
      <c r="B41" s="361" t="s">
        <v>8</v>
      </c>
      <c r="C41" s="81" t="s">
        <v>1</v>
      </c>
      <c r="D41" s="121"/>
      <c r="E41" s="100"/>
    </row>
    <row r="42" spans="1:9" s="41" customFormat="1" ht="20.25" customHeight="1">
      <c r="A42" s="346"/>
      <c r="B42" s="362"/>
      <c r="C42" s="83" t="s">
        <v>2</v>
      </c>
      <c r="D42" s="121"/>
      <c r="E42" s="123"/>
      <c r="G42" s="124"/>
    </row>
    <row r="43" spans="1:9" s="41" customFormat="1" ht="20.25" customHeight="1">
      <c r="A43" s="346"/>
      <c r="B43" s="362"/>
      <c r="C43" s="85" t="s">
        <v>9</v>
      </c>
      <c r="D43" s="125"/>
      <c r="E43" s="123"/>
    </row>
    <row r="44" spans="1:9" s="41" customFormat="1" ht="20.25" customHeight="1">
      <c r="A44" s="346"/>
      <c r="B44" s="363"/>
      <c r="C44" s="87" t="s">
        <v>6</v>
      </c>
      <c r="D44" s="112">
        <f>SUM(D41:D43)</f>
        <v>0</v>
      </c>
      <c r="E44" s="123"/>
      <c r="I44" s="124"/>
    </row>
    <row r="45" spans="1:9" s="41" customFormat="1" ht="20.25" customHeight="1">
      <c r="A45" s="346"/>
      <c r="B45" s="47" t="s">
        <v>161</v>
      </c>
      <c r="C45" s="85"/>
      <c r="D45" s="126"/>
      <c r="E45" s="123"/>
    </row>
    <row r="46" spans="1:9" s="41" customFormat="1" ht="20.25" customHeight="1">
      <c r="A46" s="346"/>
      <c r="B46" s="47" t="s">
        <v>172</v>
      </c>
      <c r="C46" s="85"/>
      <c r="D46" s="126"/>
      <c r="E46" s="127"/>
    </row>
    <row r="47" spans="1:9" s="41" customFormat="1" ht="20.25" customHeight="1">
      <c r="A47" s="346"/>
      <c r="B47" s="47" t="s">
        <v>173</v>
      </c>
      <c r="C47" s="85"/>
      <c r="D47" s="126"/>
      <c r="E47" s="127"/>
    </row>
    <row r="48" spans="1:9" s="41" customFormat="1" ht="20.25" customHeight="1">
      <c r="A48" s="346"/>
      <c r="B48" s="47" t="s">
        <v>174</v>
      </c>
      <c r="C48" s="102"/>
      <c r="D48" s="126"/>
      <c r="E48" s="127"/>
    </row>
    <row r="49" spans="1:5" s="41" customFormat="1" ht="20.25" customHeight="1" thickBot="1">
      <c r="A49" s="367"/>
      <c r="B49" s="368" t="s">
        <v>186</v>
      </c>
      <c r="C49" s="384"/>
      <c r="D49" s="128">
        <f>SUM(D23,D26,D29,D30,D31,D34,D35,D36,D37,D38,D39,D40,D44,D45,D46,D47,D48)</f>
        <v>0</v>
      </c>
      <c r="E49" s="129"/>
    </row>
    <row r="50" spans="1:5" s="41" customFormat="1" ht="20.25" customHeight="1" thickTop="1" thickBot="1">
      <c r="A50" s="342" t="s">
        <v>175</v>
      </c>
      <c r="B50" s="343"/>
      <c r="C50" s="343"/>
      <c r="D50" s="130">
        <f>D22-D49</f>
        <v>0</v>
      </c>
      <c r="E50" s="131"/>
    </row>
    <row r="51" spans="1:5" s="41" customFormat="1" ht="20.25" hidden="1" customHeight="1" thickTop="1" thickBot="1">
      <c r="A51" s="379" t="s">
        <v>10</v>
      </c>
      <c r="B51" s="380"/>
      <c r="C51" s="380"/>
      <c r="D51" s="94" t="e">
        <f>#REF!+#REF!</f>
        <v>#REF!</v>
      </c>
      <c r="E51" s="95"/>
    </row>
    <row r="52" spans="1:5" s="41" customFormat="1" ht="12">
      <c r="C52" s="96"/>
      <c r="D52" s="42"/>
    </row>
  </sheetData>
  <mergeCells count="30">
    <mergeCell ref="A2:C3"/>
    <mergeCell ref="E2:E3"/>
    <mergeCell ref="A4:A8"/>
    <mergeCell ref="B4:C4"/>
    <mergeCell ref="B5:C5"/>
    <mergeCell ref="B6:C6"/>
    <mergeCell ref="B7:C7"/>
    <mergeCell ref="B8:C8"/>
    <mergeCell ref="B11:C11"/>
    <mergeCell ref="B12:C12"/>
    <mergeCell ref="A13:A22"/>
    <mergeCell ref="B13:B16"/>
    <mergeCell ref="B17:B21"/>
    <mergeCell ref="B22:C22"/>
    <mergeCell ref="A50:C50"/>
    <mergeCell ref="A51:C51"/>
    <mergeCell ref="D2:D3"/>
    <mergeCell ref="A23:A49"/>
    <mergeCell ref="B23:C23"/>
    <mergeCell ref="B24:B26"/>
    <mergeCell ref="B27:B29"/>
    <mergeCell ref="B30:C30"/>
    <mergeCell ref="B31:C31"/>
    <mergeCell ref="B32:B34"/>
    <mergeCell ref="B35:C35"/>
    <mergeCell ref="B41:B44"/>
    <mergeCell ref="B49:C49"/>
    <mergeCell ref="A9:A12"/>
    <mergeCell ref="B9:C9"/>
    <mergeCell ref="B10:C10"/>
  </mergeCells>
  <phoneticPr fontId="3"/>
  <pageMargins left="0.70866141732283472" right="0.59" top="0.74803149606299213" bottom="0.74803149606299213" header="0.31496062992125984" footer="0.31496062992125984"/>
  <pageSetup paperSize="9" scale="66" fitToHeight="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844F-CC82-4049-82CE-2220B473A66E}">
  <sheetPr>
    <pageSetUpPr fitToPage="1"/>
  </sheetPr>
  <dimension ref="A1:I52"/>
  <sheetViews>
    <sheetView view="pageBreakPreview" zoomScaleNormal="100" zoomScaleSheetLayoutView="100" workbookViewId="0">
      <selection activeCell="E21" sqref="E21"/>
    </sheetView>
  </sheetViews>
  <sheetFormatPr defaultColWidth="9" defaultRowHeight="13.5"/>
  <cols>
    <col min="1" max="1" width="3.375" style="27" customWidth="1"/>
    <col min="2" max="2" width="13.125" style="27" customWidth="1"/>
    <col min="3" max="3" width="16.5" style="27" customWidth="1"/>
    <col min="4" max="4" width="12.625" style="31" customWidth="1"/>
    <col min="5" max="5" width="89.875" style="27" customWidth="1"/>
    <col min="6" max="6" width="10" style="27" customWidth="1"/>
    <col min="7" max="7" width="9" style="27"/>
    <col min="8" max="8" width="9.875" style="27" bestFit="1" customWidth="1"/>
    <col min="9" max="16384" width="9" style="27"/>
  </cols>
  <sheetData>
    <row r="1" spans="1:5" s="1" customFormat="1" ht="20.25" customHeight="1" thickBot="1">
      <c r="A1" s="1" t="s">
        <v>200</v>
      </c>
      <c r="D1" s="26"/>
    </row>
    <row r="2" spans="1:5" s="41" customFormat="1" ht="18.95" customHeight="1">
      <c r="A2" s="339" t="s">
        <v>3</v>
      </c>
      <c r="B2" s="340"/>
      <c r="C2" s="340"/>
      <c r="D2" s="385" t="s">
        <v>191</v>
      </c>
      <c r="E2" s="387" t="s">
        <v>190</v>
      </c>
    </row>
    <row r="3" spans="1:5" s="41" customFormat="1" ht="18.95" customHeight="1" thickBot="1">
      <c r="A3" s="342"/>
      <c r="B3" s="343"/>
      <c r="C3" s="343"/>
      <c r="D3" s="386"/>
      <c r="E3" s="388"/>
    </row>
    <row r="4" spans="1:5" s="41" customFormat="1" ht="20.25" customHeight="1">
      <c r="A4" s="345" t="s">
        <v>179</v>
      </c>
      <c r="B4" s="347"/>
      <c r="C4" s="396"/>
      <c r="D4" s="97"/>
      <c r="E4" s="98"/>
    </row>
    <row r="5" spans="1:5" s="41" customFormat="1" ht="20.25" customHeight="1">
      <c r="A5" s="346"/>
      <c r="B5" s="349"/>
      <c r="C5" s="397"/>
      <c r="D5" s="99"/>
      <c r="E5" s="100"/>
    </row>
    <row r="6" spans="1:5" s="41" customFormat="1" ht="20.25" customHeight="1">
      <c r="A6" s="346"/>
      <c r="B6" s="349"/>
      <c r="C6" s="397"/>
      <c r="D6" s="101"/>
      <c r="E6" s="100"/>
    </row>
    <row r="7" spans="1:5" s="41" customFormat="1" ht="20.25" customHeight="1">
      <c r="A7" s="346"/>
      <c r="B7" s="351"/>
      <c r="C7" s="394"/>
      <c r="D7" s="101"/>
      <c r="E7" s="100"/>
    </row>
    <row r="8" spans="1:5" s="41" customFormat="1" ht="20.25" customHeight="1" thickBot="1">
      <c r="A8" s="346"/>
      <c r="B8" s="353" t="s">
        <v>0</v>
      </c>
      <c r="C8" s="398"/>
      <c r="D8" s="103">
        <f>SUM(D4:D7)</f>
        <v>0</v>
      </c>
      <c r="E8" s="104"/>
    </row>
    <row r="9" spans="1:5" s="41" customFormat="1" ht="20.25" customHeight="1">
      <c r="A9" s="355" t="s">
        <v>158</v>
      </c>
      <c r="B9" s="359"/>
      <c r="C9" s="393"/>
      <c r="D9" s="105"/>
      <c r="E9" s="98"/>
    </row>
    <row r="10" spans="1:5" s="41" customFormat="1" ht="20.25" customHeight="1">
      <c r="A10" s="356"/>
      <c r="B10" s="351"/>
      <c r="C10" s="394"/>
      <c r="D10" s="106"/>
      <c r="E10" s="107"/>
    </row>
    <row r="11" spans="1:5" s="41" customFormat="1" ht="20.25" customHeight="1">
      <c r="A11" s="357"/>
      <c r="B11" s="335"/>
      <c r="C11" s="351"/>
      <c r="D11" s="108"/>
      <c r="E11" s="100"/>
    </row>
    <row r="12" spans="1:5" s="41" customFormat="1" ht="20.25" customHeight="1" thickBot="1">
      <c r="A12" s="358"/>
      <c r="B12" s="360" t="s">
        <v>0</v>
      </c>
      <c r="C12" s="395"/>
      <c r="D12" s="110">
        <f>SUM(D9:D11)</f>
        <v>0</v>
      </c>
      <c r="E12" s="104"/>
    </row>
    <row r="13" spans="1:5" s="41" customFormat="1" ht="20.25" customHeight="1">
      <c r="A13" s="346" t="s">
        <v>4</v>
      </c>
      <c r="B13" s="374" t="s">
        <v>5</v>
      </c>
      <c r="C13" s="44"/>
      <c r="D13" s="111"/>
      <c r="E13" s="98"/>
    </row>
    <row r="14" spans="1:5" s="41" customFormat="1" ht="20.25" customHeight="1">
      <c r="A14" s="346"/>
      <c r="B14" s="375"/>
      <c r="C14" s="47"/>
      <c r="D14" s="112"/>
      <c r="E14" s="100"/>
    </row>
    <row r="15" spans="1:5" s="41" customFormat="1" ht="20.25" customHeight="1">
      <c r="A15" s="346"/>
      <c r="B15" s="375"/>
      <c r="C15" s="47"/>
      <c r="D15" s="112"/>
      <c r="E15" s="100"/>
    </row>
    <row r="16" spans="1:5" s="41" customFormat="1" ht="20.25" customHeight="1" thickBot="1">
      <c r="A16" s="346"/>
      <c r="B16" s="376"/>
      <c r="C16" s="109" t="s">
        <v>6</v>
      </c>
      <c r="D16" s="113">
        <f t="shared" ref="D16" si="0">SUM(D13:D15)</f>
        <v>0</v>
      </c>
      <c r="E16" s="104"/>
    </row>
    <row r="17" spans="1:6" s="41" customFormat="1" ht="20.25" customHeight="1">
      <c r="A17" s="346"/>
      <c r="B17" s="336" t="s">
        <v>159</v>
      </c>
      <c r="C17" s="44" t="s">
        <v>187</v>
      </c>
      <c r="D17" s="114"/>
      <c r="E17" s="115"/>
    </row>
    <row r="18" spans="1:6" s="41" customFormat="1" ht="20.25" customHeight="1">
      <c r="A18" s="346"/>
      <c r="B18" s="337"/>
      <c r="C18" s="47" t="s">
        <v>188</v>
      </c>
      <c r="D18" s="112"/>
      <c r="E18" s="100"/>
    </row>
    <row r="19" spans="1:6" s="41" customFormat="1" ht="20.25" customHeight="1">
      <c r="A19" s="346"/>
      <c r="B19" s="337"/>
      <c r="C19" s="47" t="s">
        <v>189</v>
      </c>
      <c r="D19" s="112"/>
      <c r="E19" s="100"/>
    </row>
    <row r="20" spans="1:6" s="41" customFormat="1" ht="20.25" customHeight="1">
      <c r="A20" s="346"/>
      <c r="B20" s="337"/>
      <c r="C20" s="47"/>
      <c r="D20" s="112"/>
      <c r="E20" s="100"/>
      <c r="F20" s="96"/>
    </row>
    <row r="21" spans="1:6" s="41" customFormat="1" ht="20.25" customHeight="1">
      <c r="A21" s="346"/>
      <c r="B21" s="338"/>
      <c r="C21" s="116" t="s">
        <v>6</v>
      </c>
      <c r="D21" s="112">
        <f t="shared" ref="D21" si="1">SUM(D17:D20)</f>
        <v>0</v>
      </c>
      <c r="E21" s="100"/>
    </row>
    <row r="22" spans="1:6" s="41" customFormat="1" ht="20.25" customHeight="1" thickBot="1">
      <c r="A22" s="367"/>
      <c r="B22" s="364" t="s">
        <v>7</v>
      </c>
      <c r="C22" s="389"/>
      <c r="D22" s="117">
        <f>D16+D21</f>
        <v>0</v>
      </c>
      <c r="E22" s="118"/>
    </row>
    <row r="23" spans="1:6" s="41" customFormat="1" ht="20.25" customHeight="1" thickTop="1">
      <c r="A23" s="365" t="s">
        <v>160</v>
      </c>
      <c r="B23" s="372" t="s">
        <v>162</v>
      </c>
      <c r="C23" s="381"/>
      <c r="D23" s="119"/>
      <c r="E23" s="120"/>
    </row>
    <row r="24" spans="1:6" s="41" customFormat="1" ht="20.25" customHeight="1">
      <c r="A24" s="366"/>
      <c r="B24" s="332" t="s">
        <v>163</v>
      </c>
      <c r="C24" s="79" t="s">
        <v>180</v>
      </c>
      <c r="D24" s="121"/>
      <c r="E24" s="100"/>
    </row>
    <row r="25" spans="1:6" s="41" customFormat="1" ht="20.25" customHeight="1">
      <c r="A25" s="366"/>
      <c r="B25" s="333"/>
      <c r="C25" s="79" t="s">
        <v>181</v>
      </c>
      <c r="D25" s="112"/>
      <c r="E25" s="100"/>
    </row>
    <row r="26" spans="1:6" s="41" customFormat="1" ht="20.25" customHeight="1">
      <c r="A26" s="366"/>
      <c r="B26" s="334"/>
      <c r="C26" s="116" t="s">
        <v>6</v>
      </c>
      <c r="D26" s="112">
        <f>SUM(D24:D25)</f>
        <v>0</v>
      </c>
      <c r="E26" s="100"/>
    </row>
    <row r="27" spans="1:6" s="41" customFormat="1" ht="20.25" customHeight="1">
      <c r="A27" s="366"/>
      <c r="B27" s="332" t="s">
        <v>182</v>
      </c>
      <c r="C27" s="79" t="s">
        <v>183</v>
      </c>
      <c r="D27" s="112"/>
      <c r="E27" s="100"/>
    </row>
    <row r="28" spans="1:6" s="41" customFormat="1" ht="20.25" customHeight="1">
      <c r="A28" s="366"/>
      <c r="B28" s="333"/>
      <c r="C28" s="79" t="s">
        <v>184</v>
      </c>
      <c r="D28" s="112"/>
      <c r="E28" s="100"/>
    </row>
    <row r="29" spans="1:6" s="41" customFormat="1" ht="20.25" customHeight="1">
      <c r="A29" s="366"/>
      <c r="B29" s="334"/>
      <c r="C29" s="116" t="s">
        <v>6</v>
      </c>
      <c r="D29" s="112">
        <f>SUM(D27:D28)</f>
        <v>0</v>
      </c>
      <c r="E29" s="100"/>
    </row>
    <row r="30" spans="1:6" s="41" customFormat="1" ht="20.25" customHeight="1">
      <c r="A30" s="366"/>
      <c r="B30" s="377" t="s">
        <v>185</v>
      </c>
      <c r="C30" s="382"/>
      <c r="D30" s="112"/>
      <c r="E30" s="100"/>
    </row>
    <row r="31" spans="1:6" s="41" customFormat="1" ht="20.25" customHeight="1">
      <c r="A31" s="366"/>
      <c r="B31" s="377" t="s">
        <v>164</v>
      </c>
      <c r="C31" s="382"/>
      <c r="D31" s="112"/>
      <c r="E31" s="100"/>
    </row>
    <row r="32" spans="1:6" s="41" customFormat="1" ht="20.25" customHeight="1">
      <c r="A32" s="366"/>
      <c r="B32" s="390" t="s">
        <v>165</v>
      </c>
      <c r="C32" s="47"/>
      <c r="D32" s="112"/>
      <c r="E32" s="100"/>
    </row>
    <row r="33" spans="1:9" s="41" customFormat="1" ht="20.25" customHeight="1">
      <c r="A33" s="366"/>
      <c r="B33" s="391"/>
      <c r="C33" s="47"/>
      <c r="D33" s="112"/>
      <c r="E33" s="100"/>
    </row>
    <row r="34" spans="1:9" s="41" customFormat="1" ht="20.25" customHeight="1">
      <c r="A34" s="366"/>
      <c r="B34" s="392"/>
      <c r="C34" s="122" t="s">
        <v>6</v>
      </c>
      <c r="D34" s="121">
        <f>SUM(D32:D33)</f>
        <v>0</v>
      </c>
      <c r="E34" s="100"/>
    </row>
    <row r="35" spans="1:9" s="41" customFormat="1" ht="20.25" customHeight="1">
      <c r="A35" s="366"/>
      <c r="B35" s="370" t="s">
        <v>166</v>
      </c>
      <c r="C35" s="383"/>
      <c r="D35" s="121"/>
      <c r="E35" s="100"/>
    </row>
    <row r="36" spans="1:9" s="41" customFormat="1" ht="20.25" customHeight="1">
      <c r="A36" s="366"/>
      <c r="B36" s="80" t="s">
        <v>167</v>
      </c>
      <c r="C36" s="81"/>
      <c r="D36" s="121"/>
      <c r="E36" s="100"/>
    </row>
    <row r="37" spans="1:9" s="41" customFormat="1" ht="20.25" customHeight="1">
      <c r="A37" s="366"/>
      <c r="B37" s="82" t="s">
        <v>168</v>
      </c>
      <c r="C37" s="81"/>
      <c r="D37" s="121"/>
      <c r="E37" s="100"/>
    </row>
    <row r="38" spans="1:9" s="41" customFormat="1" ht="20.25" customHeight="1">
      <c r="A38" s="366"/>
      <c r="B38" s="82" t="s">
        <v>169</v>
      </c>
      <c r="C38" s="81"/>
      <c r="D38" s="121"/>
      <c r="E38" s="100"/>
    </row>
    <row r="39" spans="1:9" s="41" customFormat="1" ht="20.25" customHeight="1">
      <c r="A39" s="366"/>
      <c r="B39" s="82" t="s">
        <v>170</v>
      </c>
      <c r="C39" s="81"/>
      <c r="D39" s="121"/>
      <c r="E39" s="100"/>
    </row>
    <row r="40" spans="1:9" s="41" customFormat="1" ht="20.25" customHeight="1">
      <c r="A40" s="366"/>
      <c r="B40" s="82" t="s">
        <v>171</v>
      </c>
      <c r="C40" s="81"/>
      <c r="D40" s="121"/>
      <c r="E40" s="100"/>
    </row>
    <row r="41" spans="1:9" s="41" customFormat="1" ht="20.25" customHeight="1">
      <c r="A41" s="366"/>
      <c r="B41" s="361" t="s">
        <v>8</v>
      </c>
      <c r="C41" s="81" t="s">
        <v>1</v>
      </c>
      <c r="D41" s="121"/>
      <c r="E41" s="100"/>
    </row>
    <row r="42" spans="1:9" s="41" customFormat="1" ht="20.25" customHeight="1">
      <c r="A42" s="346"/>
      <c r="B42" s="362"/>
      <c r="C42" s="83" t="s">
        <v>2</v>
      </c>
      <c r="D42" s="121"/>
      <c r="E42" s="123"/>
      <c r="G42" s="124"/>
    </row>
    <row r="43" spans="1:9" s="41" customFormat="1" ht="20.25" customHeight="1">
      <c r="A43" s="346"/>
      <c r="B43" s="362"/>
      <c r="C43" s="85" t="s">
        <v>9</v>
      </c>
      <c r="D43" s="125"/>
      <c r="E43" s="123"/>
    </row>
    <row r="44" spans="1:9" s="41" customFormat="1" ht="20.25" customHeight="1">
      <c r="A44" s="346"/>
      <c r="B44" s="363"/>
      <c r="C44" s="87" t="s">
        <v>6</v>
      </c>
      <c r="D44" s="112">
        <f>SUM(D41:D43)</f>
        <v>0</v>
      </c>
      <c r="E44" s="123"/>
      <c r="I44" s="124"/>
    </row>
    <row r="45" spans="1:9" s="41" customFormat="1" ht="20.25" customHeight="1">
      <c r="A45" s="346"/>
      <c r="B45" s="47" t="s">
        <v>161</v>
      </c>
      <c r="C45" s="85"/>
      <c r="D45" s="126"/>
      <c r="E45" s="123"/>
    </row>
    <row r="46" spans="1:9" s="41" customFormat="1" ht="20.25" customHeight="1">
      <c r="A46" s="346"/>
      <c r="B46" s="47" t="s">
        <v>172</v>
      </c>
      <c r="C46" s="85"/>
      <c r="D46" s="126"/>
      <c r="E46" s="127"/>
    </row>
    <row r="47" spans="1:9" s="41" customFormat="1" ht="20.25" customHeight="1">
      <c r="A47" s="346"/>
      <c r="B47" s="47" t="s">
        <v>173</v>
      </c>
      <c r="C47" s="85"/>
      <c r="D47" s="126"/>
      <c r="E47" s="127"/>
    </row>
    <row r="48" spans="1:9" s="41" customFormat="1" ht="20.25" customHeight="1">
      <c r="A48" s="346"/>
      <c r="B48" s="47" t="s">
        <v>174</v>
      </c>
      <c r="C48" s="102"/>
      <c r="D48" s="126"/>
      <c r="E48" s="127"/>
    </row>
    <row r="49" spans="1:5" s="41" customFormat="1" ht="20.25" customHeight="1" thickBot="1">
      <c r="A49" s="367"/>
      <c r="B49" s="368" t="s">
        <v>186</v>
      </c>
      <c r="C49" s="384"/>
      <c r="D49" s="128">
        <f>SUM(D23,D26,D29,D30,D31,D34,D35,D36,D37,D38,D39,D40,D44,D45,D46,D47,D48)</f>
        <v>0</v>
      </c>
      <c r="E49" s="129"/>
    </row>
    <row r="50" spans="1:5" s="41" customFormat="1" ht="20.25" customHeight="1" thickTop="1" thickBot="1">
      <c r="A50" s="342" t="s">
        <v>175</v>
      </c>
      <c r="B50" s="343"/>
      <c r="C50" s="343"/>
      <c r="D50" s="130">
        <f>D22-D49</f>
        <v>0</v>
      </c>
      <c r="E50" s="131"/>
    </row>
    <row r="51" spans="1:5" ht="20.25" hidden="1" customHeight="1" thickTop="1" thickBot="1">
      <c r="A51" s="399" t="s">
        <v>10</v>
      </c>
      <c r="B51" s="400"/>
      <c r="C51" s="400"/>
      <c r="D51" s="39" t="e">
        <f>#REF!+#REF!</f>
        <v>#REF!</v>
      </c>
      <c r="E51" s="30"/>
    </row>
    <row r="52" spans="1:5">
      <c r="C52" s="29"/>
    </row>
  </sheetData>
  <mergeCells count="30">
    <mergeCell ref="D2:D3"/>
    <mergeCell ref="E2:E3"/>
    <mergeCell ref="A4:A8"/>
    <mergeCell ref="B4:C4"/>
    <mergeCell ref="B5:C5"/>
    <mergeCell ref="B6:C6"/>
    <mergeCell ref="B7:C7"/>
    <mergeCell ref="B8:C8"/>
    <mergeCell ref="A13:A22"/>
    <mergeCell ref="B13:B16"/>
    <mergeCell ref="B17:B21"/>
    <mergeCell ref="B22:C22"/>
    <mergeCell ref="A2:C3"/>
    <mergeCell ref="A9:A12"/>
    <mergeCell ref="B9:C9"/>
    <mergeCell ref="B10:C10"/>
    <mergeCell ref="B11:C11"/>
    <mergeCell ref="B12:C12"/>
    <mergeCell ref="A50:C50"/>
    <mergeCell ref="A51:C51"/>
    <mergeCell ref="A23:A49"/>
    <mergeCell ref="B23:C23"/>
    <mergeCell ref="B24:B26"/>
    <mergeCell ref="B27:B29"/>
    <mergeCell ref="B30:C30"/>
    <mergeCell ref="B31:C31"/>
    <mergeCell ref="B32:B34"/>
    <mergeCell ref="B35:C35"/>
    <mergeCell ref="B41:B44"/>
    <mergeCell ref="B49:C49"/>
  </mergeCells>
  <phoneticPr fontId="3"/>
  <pageMargins left="0.70866141732283472" right="0.70866141732283472" top="0.74803149606299213" bottom="0.74803149606299213" header="0.31496062992125984" footer="0.31496062992125984"/>
  <pageSetup paperSize="9" scale="65" fitToHeight="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E01E-3B16-4B42-AA04-CB41A9651AB9}">
  <sheetPr>
    <tabColor theme="0"/>
    <pageSetUpPr fitToPage="1"/>
  </sheetPr>
  <dimension ref="A1:Y55"/>
  <sheetViews>
    <sheetView view="pageBreakPreview" zoomScaleNormal="100" zoomScaleSheetLayoutView="100" workbookViewId="0"/>
  </sheetViews>
  <sheetFormatPr defaultRowHeight="13.5"/>
  <cols>
    <col min="1" max="24" width="4.625" customWidth="1"/>
    <col min="257" max="280" width="4.625" customWidth="1"/>
    <col min="513" max="536" width="4.625" customWidth="1"/>
    <col min="769" max="792" width="4.625" customWidth="1"/>
    <col min="1025" max="1048" width="4.625" customWidth="1"/>
    <col min="1281" max="1304" width="4.625" customWidth="1"/>
    <col min="1537" max="1560" width="4.625" customWidth="1"/>
    <col min="1793" max="1816" width="4.625" customWidth="1"/>
    <col min="2049" max="2072" width="4.625" customWidth="1"/>
    <col min="2305" max="2328" width="4.625" customWidth="1"/>
    <col min="2561" max="2584" width="4.625" customWidth="1"/>
    <col min="2817" max="2840" width="4.625" customWidth="1"/>
    <col min="3073" max="3096" width="4.625" customWidth="1"/>
    <col min="3329" max="3352" width="4.625" customWidth="1"/>
    <col min="3585" max="3608" width="4.625" customWidth="1"/>
    <col min="3841" max="3864" width="4.625" customWidth="1"/>
    <col min="4097" max="4120" width="4.625" customWidth="1"/>
    <col min="4353" max="4376" width="4.625" customWidth="1"/>
    <col min="4609" max="4632" width="4.625" customWidth="1"/>
    <col min="4865" max="4888" width="4.625" customWidth="1"/>
    <col min="5121" max="5144" width="4.625" customWidth="1"/>
    <col min="5377" max="5400" width="4.625" customWidth="1"/>
    <col min="5633" max="5656" width="4.625" customWidth="1"/>
    <col min="5889" max="5912" width="4.625" customWidth="1"/>
    <col min="6145" max="6168" width="4.625" customWidth="1"/>
    <col min="6401" max="6424" width="4.625" customWidth="1"/>
    <col min="6657" max="6680" width="4.625" customWidth="1"/>
    <col min="6913" max="6936" width="4.625" customWidth="1"/>
    <col min="7169" max="7192" width="4.625" customWidth="1"/>
    <col min="7425" max="7448" width="4.625" customWidth="1"/>
    <col min="7681" max="7704" width="4.625" customWidth="1"/>
    <col min="7937" max="7960" width="4.625" customWidth="1"/>
    <col min="8193" max="8216" width="4.625" customWidth="1"/>
    <col min="8449" max="8472" width="4.625" customWidth="1"/>
    <col min="8705" max="8728" width="4.625" customWidth="1"/>
    <col min="8961" max="8984" width="4.625" customWidth="1"/>
    <col min="9217" max="9240" width="4.625" customWidth="1"/>
    <col min="9473" max="9496" width="4.625" customWidth="1"/>
    <col min="9729" max="9752" width="4.625" customWidth="1"/>
    <col min="9985" max="10008" width="4.625" customWidth="1"/>
    <col min="10241" max="10264" width="4.625" customWidth="1"/>
    <col min="10497" max="10520" width="4.625" customWidth="1"/>
    <col min="10753" max="10776" width="4.625" customWidth="1"/>
    <col min="11009" max="11032" width="4.625" customWidth="1"/>
    <col min="11265" max="11288" width="4.625" customWidth="1"/>
    <col min="11521" max="11544" width="4.625" customWidth="1"/>
    <col min="11777" max="11800" width="4.625" customWidth="1"/>
    <col min="12033" max="12056" width="4.625" customWidth="1"/>
    <col min="12289" max="12312" width="4.625" customWidth="1"/>
    <col min="12545" max="12568" width="4.625" customWidth="1"/>
    <col min="12801" max="12824" width="4.625" customWidth="1"/>
    <col min="13057" max="13080" width="4.625" customWidth="1"/>
    <col min="13313" max="13336" width="4.625" customWidth="1"/>
    <col min="13569" max="13592" width="4.625" customWidth="1"/>
    <col min="13825" max="13848" width="4.625" customWidth="1"/>
    <col min="14081" max="14104" width="4.625" customWidth="1"/>
    <col min="14337" max="14360" width="4.625" customWidth="1"/>
    <col min="14593" max="14616" width="4.625" customWidth="1"/>
    <col min="14849" max="14872" width="4.625" customWidth="1"/>
    <col min="15105" max="15128" width="4.625" customWidth="1"/>
    <col min="15361" max="15384" width="4.625" customWidth="1"/>
    <col min="15617" max="15640" width="4.625" customWidth="1"/>
    <col min="15873" max="15896" width="4.625" customWidth="1"/>
    <col min="16129" max="16152" width="4.625" customWidth="1"/>
  </cols>
  <sheetData>
    <row r="1" spans="1:23" s="1" customFormat="1" ht="12">
      <c r="A1" s="1" t="s">
        <v>78</v>
      </c>
    </row>
    <row r="2" spans="1:23" s="1" customFormat="1" ht="12">
      <c r="A2" s="1" t="s">
        <v>79</v>
      </c>
    </row>
    <row r="3" spans="1:23" s="1" customFormat="1" ht="12.75" thickBot="1">
      <c r="A3" s="1" t="s">
        <v>80</v>
      </c>
    </row>
    <row r="4" spans="1:23" s="1" customFormat="1" ht="12.75" thickBot="1">
      <c r="B4" s="432" t="s">
        <v>81</v>
      </c>
      <c r="C4" s="319"/>
      <c r="D4" s="319"/>
      <c r="E4" s="319"/>
      <c r="F4" s="319"/>
      <c r="G4" s="319"/>
      <c r="H4" s="319"/>
      <c r="I4" s="319" t="s">
        <v>82</v>
      </c>
      <c r="J4" s="319"/>
      <c r="K4" s="319"/>
      <c r="L4" s="319" t="s">
        <v>83</v>
      </c>
      <c r="M4" s="319"/>
      <c r="N4" s="319"/>
      <c r="O4" s="319"/>
      <c r="P4" s="232" t="s">
        <v>84</v>
      </c>
      <c r="Q4" s="231"/>
      <c r="R4" s="319" t="s">
        <v>85</v>
      </c>
      <c r="S4" s="319"/>
      <c r="T4" s="319"/>
      <c r="U4" s="319"/>
      <c r="V4" s="319"/>
      <c r="W4" s="320"/>
    </row>
    <row r="5" spans="1:23" s="1" customFormat="1" ht="12">
      <c r="B5" s="408" t="s">
        <v>86</v>
      </c>
      <c r="C5" s="409"/>
      <c r="D5" s="409"/>
      <c r="E5" s="409"/>
      <c r="F5" s="409"/>
      <c r="G5" s="409"/>
      <c r="H5" s="409"/>
      <c r="I5" s="410" t="s">
        <v>19</v>
      </c>
      <c r="J5" s="410"/>
      <c r="K5" s="410"/>
      <c r="L5" s="487"/>
      <c r="M5" s="487"/>
      <c r="N5" s="487"/>
      <c r="O5" s="487"/>
      <c r="P5" s="6"/>
      <c r="Q5" s="7" t="s">
        <v>230</v>
      </c>
      <c r="R5" s="409" t="s">
        <v>88</v>
      </c>
      <c r="S5" s="409"/>
      <c r="T5" s="409"/>
      <c r="U5" s="409"/>
      <c r="V5" s="409"/>
      <c r="W5" s="417"/>
    </row>
    <row r="6" spans="1:23" s="1" customFormat="1" ht="12">
      <c r="B6" s="403" t="s">
        <v>202</v>
      </c>
      <c r="C6" s="404"/>
      <c r="D6" s="404"/>
      <c r="E6" s="404"/>
      <c r="F6" s="404"/>
      <c r="G6" s="404"/>
      <c r="H6" s="404"/>
      <c r="I6" s="405" t="s">
        <v>154</v>
      </c>
      <c r="J6" s="405"/>
      <c r="K6" s="405"/>
      <c r="L6" s="485"/>
      <c r="M6" s="485"/>
      <c r="N6" s="485"/>
      <c r="O6" s="485"/>
      <c r="P6" s="8"/>
      <c r="Q6" s="9" t="s">
        <v>230</v>
      </c>
      <c r="R6" s="404" t="s">
        <v>88</v>
      </c>
      <c r="S6" s="404"/>
      <c r="T6" s="404"/>
      <c r="U6" s="404"/>
      <c r="V6" s="404"/>
      <c r="W6" s="426"/>
    </row>
    <row r="7" spans="1:23" s="1" customFormat="1" ht="12">
      <c r="B7" s="403" t="s">
        <v>203</v>
      </c>
      <c r="C7" s="404"/>
      <c r="D7" s="404"/>
      <c r="E7" s="404"/>
      <c r="F7" s="404"/>
      <c r="G7" s="404"/>
      <c r="H7" s="404"/>
      <c r="I7" s="405" t="s">
        <v>155</v>
      </c>
      <c r="J7" s="405"/>
      <c r="K7" s="405"/>
      <c r="L7" s="485"/>
      <c r="M7" s="485"/>
      <c r="N7" s="485"/>
      <c r="O7" s="485"/>
      <c r="P7" s="8"/>
      <c r="Q7" s="9" t="s">
        <v>230</v>
      </c>
      <c r="R7" s="404" t="s">
        <v>88</v>
      </c>
      <c r="S7" s="404"/>
      <c r="T7" s="404"/>
      <c r="U7" s="404"/>
      <c r="V7" s="404"/>
      <c r="W7" s="426"/>
    </row>
    <row r="8" spans="1:23" s="1" customFormat="1" ht="12">
      <c r="B8" s="403" t="s">
        <v>89</v>
      </c>
      <c r="C8" s="404"/>
      <c r="D8" s="404"/>
      <c r="E8" s="404"/>
      <c r="F8" s="404"/>
      <c r="G8" s="404"/>
      <c r="H8" s="404"/>
      <c r="I8" s="405" t="s">
        <v>156</v>
      </c>
      <c r="J8" s="405"/>
      <c r="K8" s="405"/>
      <c r="L8" s="485"/>
      <c r="M8" s="485"/>
      <c r="N8" s="485"/>
      <c r="O8" s="485"/>
      <c r="P8" s="8"/>
      <c r="Q8" s="9" t="s">
        <v>230</v>
      </c>
      <c r="R8" s="404" t="s">
        <v>88</v>
      </c>
      <c r="S8" s="404"/>
      <c r="T8" s="404"/>
      <c r="U8" s="404"/>
      <c r="V8" s="404"/>
      <c r="W8" s="426"/>
    </row>
    <row r="9" spans="1:23" s="1" customFormat="1" ht="12.75" thickBot="1">
      <c r="B9" s="427" t="s">
        <v>90</v>
      </c>
      <c r="C9" s="401"/>
      <c r="D9" s="401"/>
      <c r="E9" s="401"/>
      <c r="F9" s="401"/>
      <c r="G9" s="401"/>
      <c r="H9" s="401"/>
      <c r="I9" s="428" t="s">
        <v>204</v>
      </c>
      <c r="J9" s="428"/>
      <c r="K9" s="428"/>
      <c r="L9" s="486"/>
      <c r="M9" s="486"/>
      <c r="N9" s="486"/>
      <c r="O9" s="486"/>
      <c r="P9" s="10"/>
      <c r="Q9" s="11" t="s">
        <v>230</v>
      </c>
      <c r="R9" s="401" t="s">
        <v>88</v>
      </c>
      <c r="S9" s="401"/>
      <c r="T9" s="401"/>
      <c r="U9" s="401"/>
      <c r="V9" s="401"/>
      <c r="W9" s="402"/>
    </row>
    <row r="10" spans="1:23" s="1" customFormat="1" ht="14.25" customHeight="1" thickTop="1">
      <c r="B10" s="467"/>
      <c r="C10" s="468"/>
      <c r="D10" s="468"/>
      <c r="E10" s="468"/>
      <c r="F10" s="468"/>
      <c r="G10" s="468"/>
      <c r="H10" s="469"/>
      <c r="I10" s="470" t="s">
        <v>91</v>
      </c>
      <c r="J10" s="468"/>
      <c r="K10" s="469"/>
      <c r="L10" s="471">
        <f>(L5-L6-L7+L8-L9)/1000</f>
        <v>0</v>
      </c>
      <c r="M10" s="472"/>
      <c r="N10" s="472"/>
      <c r="O10" s="473"/>
      <c r="P10" s="12"/>
      <c r="Q10" s="13"/>
      <c r="R10" s="12"/>
      <c r="S10" s="14"/>
      <c r="T10" s="14"/>
      <c r="U10" s="14"/>
      <c r="V10" s="14"/>
      <c r="W10" s="15"/>
    </row>
    <row r="11" spans="1:23" s="1" customFormat="1" ht="13.5" customHeight="1">
      <c r="B11" s="244" t="s">
        <v>92</v>
      </c>
      <c r="C11" s="164"/>
      <c r="D11" s="164"/>
      <c r="E11" s="164"/>
      <c r="F11" s="164"/>
      <c r="G11" s="164"/>
      <c r="H11" s="245"/>
      <c r="I11" s="246" t="s">
        <v>205</v>
      </c>
      <c r="J11" s="247"/>
      <c r="K11" s="248"/>
      <c r="L11" s="474"/>
      <c r="M11" s="475"/>
      <c r="N11" s="475"/>
      <c r="O11" s="476"/>
      <c r="P11" s="5"/>
      <c r="Q11" s="16" t="s">
        <v>87</v>
      </c>
      <c r="R11" s="5"/>
      <c r="W11" s="17"/>
    </row>
    <row r="12" spans="1:23" s="1" customFormat="1" ht="14.25" customHeight="1" thickBot="1">
      <c r="B12" s="480"/>
      <c r="C12" s="158"/>
      <c r="D12" s="158"/>
      <c r="E12" s="158"/>
      <c r="F12" s="158"/>
      <c r="G12" s="158"/>
      <c r="H12" s="481"/>
      <c r="I12" s="482" t="s">
        <v>206</v>
      </c>
      <c r="J12" s="483"/>
      <c r="K12" s="484"/>
      <c r="L12" s="477"/>
      <c r="M12" s="478"/>
      <c r="N12" s="478"/>
      <c r="O12" s="479"/>
      <c r="P12" s="18"/>
      <c r="Q12" s="19"/>
      <c r="R12" s="18"/>
      <c r="S12" s="20"/>
      <c r="T12" s="20"/>
      <c r="U12" s="20"/>
      <c r="V12" s="20"/>
      <c r="W12" s="21"/>
    </row>
    <row r="13" spans="1:23" s="1" customFormat="1" ht="12"/>
    <row r="14" spans="1:23" s="1" customFormat="1" ht="12"/>
    <row r="15" spans="1:23" s="1" customFormat="1" ht="12">
      <c r="A15" s="1" t="s">
        <v>93</v>
      </c>
    </row>
    <row r="16" spans="1:23" s="1" customFormat="1" ht="12">
      <c r="A16" s="1" t="s">
        <v>79</v>
      </c>
    </row>
    <row r="17" spans="1:25" s="1" customFormat="1" ht="12.75" thickBot="1">
      <c r="A17" s="1" t="s">
        <v>94</v>
      </c>
    </row>
    <row r="18" spans="1:25" s="1" customFormat="1" ht="12.75" thickBot="1">
      <c r="B18" s="432" t="s">
        <v>81</v>
      </c>
      <c r="C18" s="319"/>
      <c r="D18" s="319"/>
      <c r="E18" s="319"/>
      <c r="F18" s="319"/>
      <c r="G18" s="319"/>
      <c r="H18" s="232"/>
      <c r="I18" s="319" t="s">
        <v>82</v>
      </c>
      <c r="J18" s="319"/>
      <c r="K18" s="319"/>
      <c r="L18" s="232" t="s">
        <v>83</v>
      </c>
      <c r="M18" s="230"/>
      <c r="N18" s="230"/>
      <c r="O18" s="231"/>
      <c r="P18" s="232" t="s">
        <v>84</v>
      </c>
      <c r="Q18" s="231"/>
      <c r="R18" s="319" t="s">
        <v>85</v>
      </c>
      <c r="S18" s="319"/>
      <c r="T18" s="319"/>
      <c r="U18" s="319"/>
      <c r="V18" s="319"/>
      <c r="W18" s="320"/>
    </row>
    <row r="19" spans="1:25" s="1" customFormat="1" ht="13.5" customHeight="1">
      <c r="B19" s="408" t="s">
        <v>95</v>
      </c>
      <c r="C19" s="409"/>
      <c r="D19" s="409"/>
      <c r="E19" s="409"/>
      <c r="F19" s="409"/>
      <c r="G19" s="409"/>
      <c r="H19" s="409"/>
      <c r="I19" s="273" t="s">
        <v>19</v>
      </c>
      <c r="J19" s="274"/>
      <c r="K19" s="275"/>
      <c r="L19" s="462"/>
      <c r="M19" s="463"/>
      <c r="N19" s="463"/>
      <c r="O19" s="464"/>
      <c r="P19" s="6"/>
      <c r="Q19" s="7" t="s">
        <v>96</v>
      </c>
      <c r="R19" s="465" t="s">
        <v>201</v>
      </c>
      <c r="S19" s="465"/>
      <c r="T19" s="465"/>
      <c r="U19" s="465"/>
      <c r="V19" s="465"/>
      <c r="W19" s="466"/>
    </row>
    <row r="20" spans="1:25" s="1" customFormat="1" ht="13.5" customHeight="1">
      <c r="B20" s="403" t="s">
        <v>97</v>
      </c>
      <c r="C20" s="404"/>
      <c r="D20" s="404"/>
      <c r="E20" s="404"/>
      <c r="F20" s="404"/>
      <c r="G20" s="404"/>
      <c r="H20" s="404"/>
      <c r="I20" s="253" t="s">
        <v>25</v>
      </c>
      <c r="J20" s="254"/>
      <c r="K20" s="255"/>
      <c r="L20" s="458"/>
      <c r="M20" s="459"/>
      <c r="N20" s="459"/>
      <c r="O20" s="460"/>
      <c r="P20" s="8"/>
      <c r="Q20" s="9" t="s">
        <v>96</v>
      </c>
      <c r="R20" s="447" t="s">
        <v>201</v>
      </c>
      <c r="S20" s="447"/>
      <c r="T20" s="447"/>
      <c r="U20" s="447"/>
      <c r="V20" s="447"/>
      <c r="W20" s="448"/>
    </row>
    <row r="21" spans="1:25" s="1" customFormat="1" ht="12">
      <c r="B21" s="403" t="s">
        <v>98</v>
      </c>
      <c r="C21" s="404"/>
      <c r="D21" s="404"/>
      <c r="E21" s="404"/>
      <c r="F21" s="404"/>
      <c r="G21" s="404"/>
      <c r="H21" s="404"/>
      <c r="I21" s="253" t="s">
        <v>99</v>
      </c>
      <c r="J21" s="254"/>
      <c r="K21" s="255"/>
      <c r="L21" s="461">
        <f>L19-L20</f>
        <v>0</v>
      </c>
      <c r="M21" s="135"/>
      <c r="N21" s="135"/>
      <c r="O21" s="258"/>
      <c r="P21" s="8"/>
      <c r="Q21" s="9" t="s">
        <v>96</v>
      </c>
      <c r="R21" s="143"/>
      <c r="S21" s="144"/>
      <c r="T21" s="144"/>
      <c r="U21" s="144"/>
      <c r="V21" s="144"/>
      <c r="W21" s="259"/>
    </row>
    <row r="22" spans="1:25" s="1" customFormat="1" ht="12">
      <c r="B22" s="403" t="s">
        <v>100</v>
      </c>
      <c r="C22" s="404"/>
      <c r="D22" s="404"/>
      <c r="E22" s="404"/>
      <c r="F22" s="404"/>
      <c r="G22" s="404"/>
      <c r="H22" s="404"/>
      <c r="I22" s="253" t="s">
        <v>29</v>
      </c>
      <c r="J22" s="254"/>
      <c r="K22" s="255"/>
      <c r="L22" s="444"/>
      <c r="M22" s="445"/>
      <c r="N22" s="445"/>
      <c r="O22" s="446"/>
      <c r="P22" s="8"/>
      <c r="Q22" s="9" t="s">
        <v>101</v>
      </c>
      <c r="R22" s="447" t="s">
        <v>201</v>
      </c>
      <c r="S22" s="447"/>
      <c r="T22" s="447"/>
      <c r="U22" s="447"/>
      <c r="V22" s="447"/>
      <c r="W22" s="448"/>
    </row>
    <row r="23" spans="1:25" s="1" customFormat="1" ht="14.25" customHeight="1" thickBot="1">
      <c r="B23" s="427" t="s">
        <v>102</v>
      </c>
      <c r="C23" s="401"/>
      <c r="D23" s="401"/>
      <c r="E23" s="401"/>
      <c r="F23" s="401"/>
      <c r="G23" s="449"/>
      <c r="H23" s="449"/>
      <c r="I23" s="450" t="s">
        <v>33</v>
      </c>
      <c r="J23" s="451"/>
      <c r="K23" s="452"/>
      <c r="L23" s="453"/>
      <c r="M23" s="454"/>
      <c r="N23" s="454"/>
      <c r="O23" s="455"/>
      <c r="P23" s="10"/>
      <c r="Q23" s="11" t="s">
        <v>103</v>
      </c>
      <c r="R23" s="456" t="s">
        <v>201</v>
      </c>
      <c r="S23" s="456"/>
      <c r="T23" s="456"/>
      <c r="U23" s="456"/>
      <c r="V23" s="456"/>
      <c r="W23" s="457"/>
    </row>
    <row r="24" spans="1:25" s="1" customFormat="1" ht="15" customHeight="1" thickTop="1" thickBot="1">
      <c r="B24" s="412" t="s">
        <v>104</v>
      </c>
      <c r="C24" s="413"/>
      <c r="D24" s="413"/>
      <c r="E24" s="413"/>
      <c r="F24" s="413"/>
      <c r="G24" s="413"/>
      <c r="H24" s="413"/>
      <c r="I24" s="435" t="s">
        <v>105</v>
      </c>
      <c r="J24" s="436"/>
      <c r="K24" s="437"/>
      <c r="L24" s="438">
        <f>(L21*L22-L23)/1000</f>
        <v>0</v>
      </c>
      <c r="M24" s="439"/>
      <c r="N24" s="439"/>
      <c r="O24" s="440"/>
      <c r="P24" s="22"/>
      <c r="Q24" s="23" t="s">
        <v>20</v>
      </c>
      <c r="R24" s="441"/>
      <c r="S24" s="442"/>
      <c r="T24" s="442"/>
      <c r="U24" s="442"/>
      <c r="V24" s="442"/>
      <c r="W24" s="443"/>
      <c r="Y24" s="24"/>
    </row>
    <row r="25" spans="1:25" s="1" customFormat="1" ht="12"/>
    <row r="26" spans="1:25" s="1" customFormat="1" ht="12"/>
    <row r="27" spans="1:25" s="1" customFormat="1" ht="12">
      <c r="A27" s="1" t="s">
        <v>107</v>
      </c>
    </row>
    <row r="28" spans="1:25" s="1" customFormat="1" ht="12">
      <c r="A28" s="1" t="s">
        <v>79</v>
      </c>
    </row>
    <row r="29" spans="1:25" s="1" customFormat="1" ht="12.75" thickBot="1">
      <c r="A29" s="1" t="s">
        <v>108</v>
      </c>
    </row>
    <row r="30" spans="1:25" s="1" customFormat="1" ht="15.6" customHeight="1" thickBot="1">
      <c r="B30" s="432" t="s">
        <v>81</v>
      </c>
      <c r="C30" s="319"/>
      <c r="D30" s="319"/>
      <c r="E30" s="319"/>
      <c r="F30" s="319"/>
      <c r="G30" s="319"/>
      <c r="H30" s="319"/>
      <c r="I30" s="319" t="s">
        <v>82</v>
      </c>
      <c r="J30" s="319"/>
      <c r="K30" s="319"/>
      <c r="L30" s="319" t="s">
        <v>83</v>
      </c>
      <c r="M30" s="319"/>
      <c r="N30" s="319"/>
      <c r="O30" s="319"/>
      <c r="P30" s="319" t="s">
        <v>84</v>
      </c>
      <c r="Q30" s="319"/>
      <c r="R30" s="319" t="s">
        <v>85</v>
      </c>
      <c r="S30" s="319"/>
      <c r="T30" s="319"/>
      <c r="U30" s="319"/>
      <c r="V30" s="319"/>
      <c r="W30" s="320"/>
    </row>
    <row r="31" spans="1:25" s="1" customFormat="1" ht="15.6" customHeight="1">
      <c r="B31" s="408" t="s">
        <v>109</v>
      </c>
      <c r="C31" s="409"/>
      <c r="D31" s="409"/>
      <c r="E31" s="409"/>
      <c r="F31" s="409"/>
      <c r="G31" s="409"/>
      <c r="H31" s="409"/>
      <c r="I31" s="410" t="s">
        <v>19</v>
      </c>
      <c r="J31" s="410"/>
      <c r="K31" s="410"/>
      <c r="L31" s="433"/>
      <c r="M31" s="433"/>
      <c r="N31" s="433"/>
      <c r="O31" s="433"/>
      <c r="P31" s="411" t="s">
        <v>110</v>
      </c>
      <c r="Q31" s="411"/>
      <c r="R31" s="409" t="s">
        <v>88</v>
      </c>
      <c r="S31" s="409"/>
      <c r="T31" s="409"/>
      <c r="U31" s="409"/>
      <c r="V31" s="409"/>
      <c r="W31" s="417"/>
    </row>
    <row r="32" spans="1:25" s="1" customFormat="1" ht="15.6" customHeight="1" thickBot="1">
      <c r="B32" s="427" t="s">
        <v>111</v>
      </c>
      <c r="C32" s="401"/>
      <c r="D32" s="401"/>
      <c r="E32" s="401"/>
      <c r="F32" s="401"/>
      <c r="G32" s="401"/>
      <c r="H32" s="401"/>
      <c r="I32" s="428" t="s">
        <v>25</v>
      </c>
      <c r="J32" s="428"/>
      <c r="K32" s="428"/>
      <c r="L32" s="434"/>
      <c r="M32" s="434"/>
      <c r="N32" s="434"/>
      <c r="O32" s="434"/>
      <c r="P32" s="430" t="s">
        <v>112</v>
      </c>
      <c r="Q32" s="430"/>
      <c r="R32" s="401" t="s">
        <v>88</v>
      </c>
      <c r="S32" s="401"/>
      <c r="T32" s="401"/>
      <c r="U32" s="401"/>
      <c r="V32" s="401"/>
      <c r="W32" s="402"/>
    </row>
    <row r="33" spans="1:23" s="1" customFormat="1" ht="15.6" customHeight="1" thickTop="1" thickBot="1">
      <c r="B33" s="412" t="s">
        <v>113</v>
      </c>
      <c r="C33" s="413"/>
      <c r="D33" s="413"/>
      <c r="E33" s="413"/>
      <c r="F33" s="413"/>
      <c r="G33" s="413"/>
      <c r="H33" s="413"/>
      <c r="I33" s="414" t="s">
        <v>114</v>
      </c>
      <c r="J33" s="414"/>
      <c r="K33" s="414"/>
      <c r="L33" s="431">
        <f>+L31*L32/1000</f>
        <v>0</v>
      </c>
      <c r="M33" s="431"/>
      <c r="N33" s="431"/>
      <c r="O33" s="431"/>
      <c r="P33" s="416" t="s">
        <v>20</v>
      </c>
      <c r="Q33" s="416"/>
      <c r="R33" s="413"/>
      <c r="S33" s="413"/>
      <c r="T33" s="413"/>
      <c r="U33" s="413"/>
      <c r="V33" s="413"/>
      <c r="W33" s="425"/>
    </row>
    <row r="34" spans="1:23" s="35" customFormat="1" ht="14.1" customHeight="1">
      <c r="B34" s="35" t="s">
        <v>115</v>
      </c>
      <c r="P34" s="36"/>
      <c r="Q34" s="36"/>
    </row>
    <row r="35" spans="1:23" s="35" customFormat="1" ht="14.1" customHeight="1">
      <c r="B35" s="35" t="s">
        <v>116</v>
      </c>
    </row>
    <row r="36" spans="1:23" s="35" customFormat="1" ht="14.1" customHeight="1">
      <c r="B36" s="35" t="s">
        <v>207</v>
      </c>
    </row>
    <row r="37" spans="1:23" s="35" customFormat="1" ht="14.1" customHeight="1">
      <c r="D37" s="35" t="s">
        <v>208</v>
      </c>
    </row>
    <row r="38" spans="1:23" s="1" customFormat="1" ht="12"/>
    <row r="39" spans="1:23" s="1" customFormat="1" ht="12"/>
    <row r="40" spans="1:23" s="1" customFormat="1" ht="12">
      <c r="A40" s="1" t="s">
        <v>234</v>
      </c>
    </row>
    <row r="41" spans="1:23" s="1" customFormat="1" ht="12">
      <c r="A41" s="1" t="s">
        <v>79</v>
      </c>
    </row>
    <row r="42" spans="1:23" s="1" customFormat="1" ht="12.75" thickBot="1">
      <c r="A42" s="1" t="s">
        <v>233</v>
      </c>
    </row>
    <row r="43" spans="1:23" s="1" customFormat="1" ht="12.75" thickBot="1">
      <c r="B43" s="432" t="s">
        <v>81</v>
      </c>
      <c r="C43" s="319"/>
      <c r="D43" s="319"/>
      <c r="E43" s="319"/>
      <c r="F43" s="319"/>
      <c r="G43" s="319"/>
      <c r="H43" s="319"/>
      <c r="I43" s="319" t="s">
        <v>82</v>
      </c>
      <c r="J43" s="319"/>
      <c r="K43" s="319"/>
      <c r="L43" s="319" t="s">
        <v>83</v>
      </c>
      <c r="M43" s="319"/>
      <c r="N43" s="319"/>
      <c r="O43" s="319"/>
      <c r="P43" s="319" t="s">
        <v>84</v>
      </c>
      <c r="Q43" s="319"/>
      <c r="R43" s="319" t="s">
        <v>85</v>
      </c>
      <c r="S43" s="319"/>
      <c r="T43" s="319"/>
      <c r="U43" s="319"/>
      <c r="V43" s="319"/>
      <c r="W43" s="320"/>
    </row>
    <row r="44" spans="1:23" s="1" customFormat="1" ht="13.5" customHeight="1">
      <c r="B44" s="408" t="s">
        <v>118</v>
      </c>
      <c r="C44" s="409"/>
      <c r="D44" s="409"/>
      <c r="E44" s="409"/>
      <c r="F44" s="409"/>
      <c r="G44" s="409"/>
      <c r="H44" s="409"/>
      <c r="I44" s="410" t="s">
        <v>19</v>
      </c>
      <c r="J44" s="410"/>
      <c r="K44" s="410"/>
      <c r="L44" s="411">
        <v>63.2</v>
      </c>
      <c r="M44" s="411"/>
      <c r="N44" s="411"/>
      <c r="O44" s="411"/>
      <c r="P44" s="411" t="s">
        <v>112</v>
      </c>
      <c r="Q44" s="411"/>
      <c r="R44" s="409" t="s">
        <v>117</v>
      </c>
      <c r="S44" s="409"/>
      <c r="T44" s="409"/>
      <c r="U44" s="409"/>
      <c r="V44" s="409"/>
      <c r="W44" s="417"/>
    </row>
    <row r="45" spans="1:23" s="1" customFormat="1" ht="13.5" customHeight="1">
      <c r="B45" s="418"/>
      <c r="C45" s="419"/>
      <c r="D45" s="419"/>
      <c r="E45" s="419"/>
      <c r="F45" s="419"/>
      <c r="G45" s="419"/>
      <c r="H45" s="419"/>
      <c r="I45" s="420"/>
      <c r="J45" s="420"/>
      <c r="K45" s="420"/>
      <c r="L45" s="421"/>
      <c r="M45" s="421"/>
      <c r="N45" s="421"/>
      <c r="O45" s="421"/>
      <c r="P45" s="421"/>
      <c r="Q45" s="421"/>
      <c r="R45" s="422" t="s">
        <v>119</v>
      </c>
      <c r="S45" s="422"/>
      <c r="T45" s="422"/>
      <c r="U45" s="422"/>
      <c r="V45" s="422"/>
      <c r="W45" s="423"/>
    </row>
    <row r="46" spans="1:23" s="1" customFormat="1" ht="13.5" customHeight="1">
      <c r="B46" s="408" t="s">
        <v>120</v>
      </c>
      <c r="C46" s="409"/>
      <c r="D46" s="409"/>
      <c r="E46" s="409"/>
      <c r="F46" s="409"/>
      <c r="G46" s="409"/>
      <c r="H46" s="409"/>
      <c r="I46" s="410" t="s">
        <v>25</v>
      </c>
      <c r="J46" s="410"/>
      <c r="K46" s="410"/>
      <c r="L46" s="424"/>
      <c r="M46" s="424"/>
      <c r="N46" s="424"/>
      <c r="O46" s="424"/>
      <c r="P46" s="411" t="s">
        <v>110</v>
      </c>
      <c r="Q46" s="411"/>
      <c r="R46" s="422"/>
      <c r="S46" s="422"/>
      <c r="T46" s="422"/>
      <c r="U46" s="422"/>
      <c r="V46" s="422"/>
      <c r="W46" s="423"/>
    </row>
    <row r="47" spans="1:23" s="1" customFormat="1" ht="13.5" customHeight="1">
      <c r="B47" s="403" t="s">
        <v>121</v>
      </c>
      <c r="C47" s="404"/>
      <c r="D47" s="404"/>
      <c r="E47" s="404"/>
      <c r="F47" s="404"/>
      <c r="G47" s="404"/>
      <c r="H47" s="404"/>
      <c r="I47" s="405" t="s">
        <v>27</v>
      </c>
      <c r="J47" s="405"/>
      <c r="K47" s="405"/>
      <c r="L47" s="406"/>
      <c r="M47" s="406"/>
      <c r="N47" s="406"/>
      <c r="O47" s="406"/>
      <c r="P47" s="407" t="s">
        <v>122</v>
      </c>
      <c r="Q47" s="407"/>
      <c r="R47" s="404" t="s">
        <v>88</v>
      </c>
      <c r="S47" s="404"/>
      <c r="T47" s="404"/>
      <c r="U47" s="404"/>
      <c r="V47" s="404"/>
      <c r="W47" s="426"/>
    </row>
    <row r="48" spans="1:23" s="1" customFormat="1" ht="13.5" customHeight="1" thickBot="1">
      <c r="B48" s="427" t="s">
        <v>123</v>
      </c>
      <c r="C48" s="401"/>
      <c r="D48" s="401"/>
      <c r="E48" s="401"/>
      <c r="F48" s="401"/>
      <c r="G48" s="401"/>
      <c r="H48" s="401"/>
      <c r="I48" s="428" t="s">
        <v>124</v>
      </c>
      <c r="J48" s="428"/>
      <c r="K48" s="428"/>
      <c r="L48" s="429">
        <f>L46*L47</f>
        <v>0</v>
      </c>
      <c r="M48" s="429"/>
      <c r="N48" s="429"/>
      <c r="O48" s="429"/>
      <c r="P48" s="430" t="s">
        <v>110</v>
      </c>
      <c r="Q48" s="430"/>
      <c r="R48" s="401"/>
      <c r="S48" s="401"/>
      <c r="T48" s="401"/>
      <c r="U48" s="401"/>
      <c r="V48" s="401"/>
      <c r="W48" s="402"/>
    </row>
    <row r="49" spans="1:25" s="1" customFormat="1" ht="13.5" customHeight="1" thickTop="1" thickBot="1">
      <c r="B49" s="412" t="s">
        <v>125</v>
      </c>
      <c r="C49" s="413"/>
      <c r="D49" s="413"/>
      <c r="E49" s="413"/>
      <c r="F49" s="413"/>
      <c r="G49" s="413"/>
      <c r="H49" s="413"/>
      <c r="I49" s="414" t="s">
        <v>231</v>
      </c>
      <c r="J49" s="414"/>
      <c r="K49" s="414"/>
      <c r="L49" s="415">
        <f>L44*L48/1000</f>
        <v>0</v>
      </c>
      <c r="M49" s="415"/>
      <c r="N49" s="415"/>
      <c r="O49" s="415"/>
      <c r="P49" s="416" t="s">
        <v>20</v>
      </c>
      <c r="Q49" s="416"/>
      <c r="R49" s="413"/>
      <c r="S49" s="413"/>
      <c r="T49" s="413"/>
      <c r="U49" s="413"/>
      <c r="V49" s="413"/>
      <c r="W49" s="425"/>
    </row>
    <row r="50" spans="1:25" s="1" customFormat="1" ht="12"/>
    <row r="51" spans="1:25" s="1" customFormat="1" ht="12">
      <c r="Y51" s="1" t="s">
        <v>235</v>
      </c>
    </row>
    <row r="52" spans="1:25" s="1" customFormat="1" ht="12">
      <c r="B52" s="33"/>
      <c r="C52" s="33"/>
      <c r="D52" s="33"/>
      <c r="E52" s="33"/>
      <c r="F52" s="33"/>
      <c r="G52" s="33"/>
      <c r="H52" s="33"/>
      <c r="I52" s="33"/>
      <c r="J52" s="33"/>
      <c r="K52" s="33"/>
      <c r="L52" s="33"/>
      <c r="M52" s="33"/>
      <c r="N52" s="33"/>
      <c r="O52" s="33"/>
      <c r="P52" s="33"/>
      <c r="Q52" s="33"/>
      <c r="R52" s="33"/>
      <c r="S52" s="33"/>
      <c r="T52" s="33"/>
      <c r="U52" s="33"/>
      <c r="V52" s="33"/>
      <c r="W52" s="33"/>
    </row>
    <row r="53" spans="1:25" s="1" customFormat="1" ht="12">
      <c r="B53" s="33"/>
      <c r="C53" s="33"/>
      <c r="D53" s="33"/>
      <c r="E53" s="33"/>
      <c r="F53" s="33"/>
      <c r="G53" s="33"/>
      <c r="H53" s="33"/>
      <c r="I53" s="33"/>
      <c r="J53" s="33"/>
      <c r="K53" s="33"/>
      <c r="L53" s="33"/>
      <c r="M53" s="33"/>
      <c r="N53" s="33"/>
      <c r="O53" s="33"/>
      <c r="P53" s="33"/>
      <c r="Q53" s="33"/>
      <c r="R53" s="33"/>
      <c r="S53" s="33"/>
      <c r="T53" s="33"/>
      <c r="U53" s="33"/>
      <c r="V53" s="33"/>
      <c r="W53" s="33"/>
    </row>
    <row r="54" spans="1:25" s="1" customFormat="1" ht="12">
      <c r="B54" s="33"/>
      <c r="C54" s="33"/>
      <c r="D54" s="33"/>
      <c r="E54" s="33"/>
      <c r="F54" s="33"/>
      <c r="G54" s="33"/>
      <c r="H54" s="33"/>
      <c r="I54" s="33"/>
      <c r="J54" s="33"/>
      <c r="K54" s="33"/>
      <c r="L54" s="33"/>
      <c r="M54" s="33"/>
      <c r="N54" s="33"/>
      <c r="O54" s="33"/>
      <c r="P54" s="33"/>
      <c r="Q54" s="33"/>
      <c r="R54" s="33"/>
      <c r="S54" s="33"/>
      <c r="T54" s="33"/>
      <c r="U54" s="33"/>
      <c r="V54" s="33"/>
      <c r="W54" s="33"/>
    </row>
    <row r="55" spans="1:25" s="1" customFormat="1" ht="12">
      <c r="A55" s="1" t="s">
        <v>106</v>
      </c>
    </row>
  </sheetData>
  <mergeCells count="115">
    <mergeCell ref="B4:H4"/>
    <mergeCell ref="I4:K4"/>
    <mergeCell ref="L4:O4"/>
    <mergeCell ref="P4:Q4"/>
    <mergeCell ref="R4:W4"/>
    <mergeCell ref="B5:H5"/>
    <mergeCell ref="I5:K5"/>
    <mergeCell ref="L5:O5"/>
    <mergeCell ref="R5:W5"/>
    <mergeCell ref="R8:W8"/>
    <mergeCell ref="B9:H9"/>
    <mergeCell ref="I9:K9"/>
    <mergeCell ref="L9:O9"/>
    <mergeCell ref="R9:W9"/>
    <mergeCell ref="B6:H6"/>
    <mergeCell ref="I6:K6"/>
    <mergeCell ref="L6:O6"/>
    <mergeCell ref="R6:W6"/>
    <mergeCell ref="B7:H7"/>
    <mergeCell ref="I7:K7"/>
    <mergeCell ref="L7:O7"/>
    <mergeCell ref="R7:W7"/>
    <mergeCell ref="B10:H10"/>
    <mergeCell ref="I10:K10"/>
    <mergeCell ref="L10:O12"/>
    <mergeCell ref="B11:H11"/>
    <mergeCell ref="I11:K11"/>
    <mergeCell ref="B12:H12"/>
    <mergeCell ref="I12:K12"/>
    <mergeCell ref="B8:H8"/>
    <mergeCell ref="I8:K8"/>
    <mergeCell ref="L8:O8"/>
    <mergeCell ref="B18:H18"/>
    <mergeCell ref="I18:K18"/>
    <mergeCell ref="L18:O18"/>
    <mergeCell ref="P18:Q18"/>
    <mergeCell ref="R18:W18"/>
    <mergeCell ref="B19:H19"/>
    <mergeCell ref="I19:K19"/>
    <mergeCell ref="L19:O19"/>
    <mergeCell ref="R19:W19"/>
    <mergeCell ref="B22:H22"/>
    <mergeCell ref="I22:K22"/>
    <mergeCell ref="L22:O22"/>
    <mergeCell ref="R22:W22"/>
    <mergeCell ref="B23:H23"/>
    <mergeCell ref="I23:K23"/>
    <mergeCell ref="L23:O23"/>
    <mergeCell ref="R23:W23"/>
    <mergeCell ref="B20:H20"/>
    <mergeCell ref="I20:K20"/>
    <mergeCell ref="L20:O20"/>
    <mergeCell ref="R20:W20"/>
    <mergeCell ref="B21:H21"/>
    <mergeCell ref="I21:K21"/>
    <mergeCell ref="L21:O21"/>
    <mergeCell ref="R21:W21"/>
    <mergeCell ref="B24:H24"/>
    <mergeCell ref="I24:K24"/>
    <mergeCell ref="L24:O24"/>
    <mergeCell ref="R24:W24"/>
    <mergeCell ref="B30:H30"/>
    <mergeCell ref="I30:K30"/>
    <mergeCell ref="L30:O30"/>
    <mergeCell ref="P30:Q30"/>
    <mergeCell ref="R30:W30"/>
    <mergeCell ref="B31:H31"/>
    <mergeCell ref="I31:K31"/>
    <mergeCell ref="L31:O31"/>
    <mergeCell ref="P31:Q31"/>
    <mergeCell ref="R31:W31"/>
    <mergeCell ref="B32:H32"/>
    <mergeCell ref="I32:K32"/>
    <mergeCell ref="L32:O32"/>
    <mergeCell ref="P32:Q32"/>
    <mergeCell ref="R32:W32"/>
    <mergeCell ref="B33:H33"/>
    <mergeCell ref="I33:K33"/>
    <mergeCell ref="L33:O33"/>
    <mergeCell ref="P33:Q33"/>
    <mergeCell ref="R33:W33"/>
    <mergeCell ref="B43:H43"/>
    <mergeCell ref="I43:K43"/>
    <mergeCell ref="L43:O43"/>
    <mergeCell ref="P43:Q43"/>
    <mergeCell ref="R43:W43"/>
    <mergeCell ref="B49:H49"/>
    <mergeCell ref="I49:K49"/>
    <mergeCell ref="L49:O49"/>
    <mergeCell ref="P49:Q49"/>
    <mergeCell ref="R44:W44"/>
    <mergeCell ref="B45:H45"/>
    <mergeCell ref="I45:K45"/>
    <mergeCell ref="L45:O45"/>
    <mergeCell ref="P45:Q45"/>
    <mergeCell ref="R45:W46"/>
    <mergeCell ref="B46:H46"/>
    <mergeCell ref="I46:K46"/>
    <mergeCell ref="L46:O46"/>
    <mergeCell ref="P46:Q46"/>
    <mergeCell ref="R49:W49"/>
    <mergeCell ref="R47:W47"/>
    <mergeCell ref="B48:H48"/>
    <mergeCell ref="I48:K48"/>
    <mergeCell ref="L48:O48"/>
    <mergeCell ref="P48:Q48"/>
    <mergeCell ref="R48:W48"/>
    <mergeCell ref="B47:H47"/>
    <mergeCell ref="I47:K47"/>
    <mergeCell ref="L47:O47"/>
    <mergeCell ref="P47:Q47"/>
    <mergeCell ref="B44:H44"/>
    <mergeCell ref="I44:K44"/>
    <mergeCell ref="L44:O44"/>
    <mergeCell ref="P44:Q44"/>
  </mergeCells>
  <phoneticPr fontId="3"/>
  <pageMargins left="0.7" right="0.7" top="0.75" bottom="0.75" header="0.3" footer="0.3"/>
  <pageSetup paperSize="9" scale="80"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21B09-24DB-4D51-B63B-68C874FC4088}">
  <sheetPr>
    <tabColor theme="0"/>
    <pageSetUpPr fitToPage="1"/>
  </sheetPr>
  <dimension ref="A1:AB36"/>
  <sheetViews>
    <sheetView view="pageBreakPreview" zoomScaleNormal="100" zoomScaleSheetLayoutView="100" workbookViewId="0"/>
  </sheetViews>
  <sheetFormatPr defaultRowHeight="13.5"/>
  <cols>
    <col min="1" max="1" width="4.625" customWidth="1"/>
    <col min="2" max="3" width="8.625" customWidth="1"/>
    <col min="4" max="26" width="4.625" customWidth="1"/>
    <col min="257" max="282" width="4.625" customWidth="1"/>
    <col min="513" max="538" width="4.625" customWidth="1"/>
    <col min="769" max="794" width="4.625" customWidth="1"/>
    <col min="1025" max="1050" width="4.625" customWidth="1"/>
    <col min="1281" max="1306" width="4.625" customWidth="1"/>
    <col min="1537" max="1562" width="4.625" customWidth="1"/>
    <col min="1793" max="1818" width="4.625" customWidth="1"/>
    <col min="2049" max="2074" width="4.625" customWidth="1"/>
    <col min="2305" max="2330" width="4.625" customWidth="1"/>
    <col min="2561" max="2586" width="4.625" customWidth="1"/>
    <col min="2817" max="2842" width="4.625" customWidth="1"/>
    <col min="3073" max="3098" width="4.625" customWidth="1"/>
    <col min="3329" max="3354" width="4.625" customWidth="1"/>
    <col min="3585" max="3610" width="4.625" customWidth="1"/>
    <col min="3841" max="3866" width="4.625" customWidth="1"/>
    <col min="4097" max="4122" width="4.625" customWidth="1"/>
    <col min="4353" max="4378" width="4.625" customWidth="1"/>
    <col min="4609" max="4634" width="4.625" customWidth="1"/>
    <col min="4865" max="4890" width="4.625" customWidth="1"/>
    <col min="5121" max="5146" width="4.625" customWidth="1"/>
    <col min="5377" max="5402" width="4.625" customWidth="1"/>
    <col min="5633" max="5658" width="4.625" customWidth="1"/>
    <col min="5889" max="5914" width="4.625" customWidth="1"/>
    <col min="6145" max="6170" width="4.625" customWidth="1"/>
    <col min="6401" max="6426" width="4.625" customWidth="1"/>
    <col min="6657" max="6682" width="4.625" customWidth="1"/>
    <col min="6913" max="6938" width="4.625" customWidth="1"/>
    <col min="7169" max="7194" width="4.625" customWidth="1"/>
    <col min="7425" max="7450" width="4.625" customWidth="1"/>
    <col min="7681" max="7706" width="4.625" customWidth="1"/>
    <col min="7937" max="7962" width="4.625" customWidth="1"/>
    <col min="8193" max="8218" width="4.625" customWidth="1"/>
    <col min="8449" max="8474" width="4.625" customWidth="1"/>
    <col min="8705" max="8730" width="4.625" customWidth="1"/>
    <col min="8961" max="8986" width="4.625" customWidth="1"/>
    <col min="9217" max="9242" width="4.625" customWidth="1"/>
    <col min="9473" max="9498" width="4.625" customWidth="1"/>
    <col min="9729" max="9754" width="4.625" customWidth="1"/>
    <col min="9985" max="10010" width="4.625" customWidth="1"/>
    <col min="10241" max="10266" width="4.625" customWidth="1"/>
    <col min="10497" max="10522" width="4.625" customWidth="1"/>
    <col min="10753" max="10778" width="4.625" customWidth="1"/>
    <col min="11009" max="11034" width="4.625" customWidth="1"/>
    <col min="11265" max="11290" width="4.625" customWidth="1"/>
    <col min="11521" max="11546" width="4.625" customWidth="1"/>
    <col min="11777" max="11802" width="4.625" customWidth="1"/>
    <col min="12033" max="12058" width="4.625" customWidth="1"/>
    <col min="12289" max="12314" width="4.625" customWidth="1"/>
    <col min="12545" max="12570" width="4.625" customWidth="1"/>
    <col min="12801" max="12826" width="4.625" customWidth="1"/>
    <col min="13057" max="13082" width="4.625" customWidth="1"/>
    <col min="13313" max="13338" width="4.625" customWidth="1"/>
    <col min="13569" max="13594" width="4.625" customWidth="1"/>
    <col min="13825" max="13850" width="4.625" customWidth="1"/>
    <col min="14081" max="14106" width="4.625" customWidth="1"/>
    <col min="14337" max="14362" width="4.625" customWidth="1"/>
    <col min="14593" max="14618" width="4.625" customWidth="1"/>
    <col min="14849" max="14874" width="4.625" customWidth="1"/>
    <col min="15105" max="15130" width="4.625" customWidth="1"/>
    <col min="15361" max="15386" width="4.625" customWidth="1"/>
    <col min="15617" max="15642" width="4.625" customWidth="1"/>
    <col min="15873" max="15898" width="4.625" customWidth="1"/>
    <col min="16129" max="16154" width="4.625" customWidth="1"/>
  </cols>
  <sheetData>
    <row r="1" spans="1:25" s="1" customFormat="1" ht="15" customHeight="1">
      <c r="A1" s="1" t="s">
        <v>128</v>
      </c>
    </row>
    <row r="2" spans="1:25" s="1" customFormat="1" ht="15" customHeight="1">
      <c r="A2" s="1" t="s">
        <v>192</v>
      </c>
    </row>
    <row r="3" spans="1:25" s="1" customFormat="1" ht="15" customHeight="1">
      <c r="A3" s="1" t="s">
        <v>193</v>
      </c>
    </row>
    <row r="4" spans="1:25" s="1" customFormat="1" ht="15" customHeight="1">
      <c r="A4" s="1" t="s">
        <v>194</v>
      </c>
    </row>
    <row r="5" spans="1:25" s="1" customFormat="1" ht="15" customHeight="1">
      <c r="A5" s="1" t="s">
        <v>195</v>
      </c>
    </row>
    <row r="6" spans="1:25" s="1" customFormat="1" ht="15" customHeight="1"/>
    <row r="7" spans="1:25" s="1" customFormat="1" ht="15" customHeight="1" thickBot="1">
      <c r="A7" s="1" t="s">
        <v>129</v>
      </c>
    </row>
    <row r="8" spans="1:25" s="1" customFormat="1" ht="15" customHeight="1">
      <c r="B8" s="553" t="s">
        <v>126</v>
      </c>
      <c r="C8" s="546"/>
      <c r="D8" s="546" t="s">
        <v>130</v>
      </c>
      <c r="E8" s="546"/>
      <c r="F8" s="546"/>
      <c r="G8" s="546"/>
      <c r="H8" s="546" t="s">
        <v>131</v>
      </c>
      <c r="I8" s="546"/>
      <c r="J8" s="546" t="s">
        <v>132</v>
      </c>
      <c r="K8" s="546"/>
      <c r="L8" s="546" t="s">
        <v>133</v>
      </c>
      <c r="M8" s="546"/>
      <c r="N8" s="546" t="s">
        <v>134</v>
      </c>
      <c r="O8" s="546"/>
      <c r="P8" s="546"/>
      <c r="Q8" s="546" t="s">
        <v>135</v>
      </c>
      <c r="R8" s="546"/>
      <c r="S8" s="546"/>
      <c r="T8" s="546" t="s">
        <v>136</v>
      </c>
      <c r="U8" s="546"/>
      <c r="V8" s="546"/>
      <c r="W8" s="546"/>
      <c r="X8" s="547" t="s">
        <v>232</v>
      </c>
      <c r="Y8" s="548"/>
    </row>
    <row r="9" spans="1:25" s="1" customFormat="1" ht="15" customHeight="1" thickBot="1">
      <c r="B9" s="551"/>
      <c r="C9" s="552"/>
      <c r="D9" s="552" t="s">
        <v>19</v>
      </c>
      <c r="E9" s="552"/>
      <c r="F9" s="552"/>
      <c r="G9" s="552"/>
      <c r="H9" s="552" t="s">
        <v>25</v>
      </c>
      <c r="I9" s="552"/>
      <c r="J9" s="552" t="s">
        <v>137</v>
      </c>
      <c r="K9" s="552"/>
      <c r="L9" s="552" t="s">
        <v>27</v>
      </c>
      <c r="M9" s="552"/>
      <c r="N9" s="552" t="s">
        <v>138</v>
      </c>
      <c r="O9" s="552"/>
      <c r="P9" s="552"/>
      <c r="Q9" s="552" t="s">
        <v>139</v>
      </c>
      <c r="R9" s="552"/>
      <c r="S9" s="552"/>
      <c r="T9" s="552" t="s">
        <v>140</v>
      </c>
      <c r="U9" s="552"/>
      <c r="V9" s="552"/>
      <c r="W9" s="552"/>
      <c r="X9" s="549"/>
      <c r="Y9" s="550"/>
    </row>
    <row r="10" spans="1:25" s="1" customFormat="1" ht="15" customHeight="1" thickTop="1">
      <c r="B10" s="542"/>
      <c r="C10" s="410"/>
      <c r="D10" s="545"/>
      <c r="E10" s="545"/>
      <c r="F10" s="545"/>
      <c r="G10" s="545"/>
      <c r="H10" s="410"/>
      <c r="I10" s="410"/>
      <c r="J10" s="410"/>
      <c r="K10" s="410"/>
      <c r="L10" s="410"/>
      <c r="M10" s="410"/>
      <c r="N10" s="544" t="str">
        <f>+IF(D10="","",H10-L10)</f>
        <v/>
      </c>
      <c r="O10" s="544"/>
      <c r="P10" s="544"/>
      <c r="Q10" s="410" t="str">
        <f>+IF(D10="","",N10/H10)</f>
        <v/>
      </c>
      <c r="R10" s="410"/>
      <c r="S10" s="410"/>
      <c r="T10" s="539" t="str">
        <f>+IF(D10="","",(D10*Q10))</f>
        <v/>
      </c>
      <c r="U10" s="539"/>
      <c r="V10" s="539"/>
      <c r="W10" s="539"/>
      <c r="X10" s="410"/>
      <c r="Y10" s="530"/>
    </row>
    <row r="11" spans="1:25" s="1" customFormat="1" ht="15" customHeight="1">
      <c r="B11" s="542"/>
      <c r="C11" s="410"/>
      <c r="D11" s="543"/>
      <c r="E11" s="543"/>
      <c r="F11" s="543"/>
      <c r="G11" s="543"/>
      <c r="H11" s="405"/>
      <c r="I11" s="405"/>
      <c r="J11" s="405"/>
      <c r="K11" s="405"/>
      <c r="L11" s="405"/>
      <c r="M11" s="405"/>
      <c r="N11" s="544" t="str">
        <f t="shared" ref="N11:N13" si="0">+IF(D11="","",H11-L11)</f>
        <v/>
      </c>
      <c r="O11" s="544"/>
      <c r="P11" s="544"/>
      <c r="Q11" s="410" t="str">
        <f t="shared" ref="Q11:Q13" si="1">+IF(D11="","",N11/H11)</f>
        <v/>
      </c>
      <c r="R11" s="410"/>
      <c r="S11" s="410"/>
      <c r="T11" s="539" t="str">
        <f t="shared" ref="T11:T13" si="2">+IF(D11="","",(D11*Q11))</f>
        <v/>
      </c>
      <c r="U11" s="539"/>
      <c r="V11" s="539"/>
      <c r="W11" s="539"/>
      <c r="X11" s="405"/>
      <c r="Y11" s="513"/>
    </row>
    <row r="12" spans="1:25" s="1" customFormat="1" ht="15" customHeight="1">
      <c r="B12" s="542"/>
      <c r="C12" s="410"/>
      <c r="D12" s="543"/>
      <c r="E12" s="543"/>
      <c r="F12" s="543"/>
      <c r="G12" s="543"/>
      <c r="H12" s="405"/>
      <c r="I12" s="405"/>
      <c r="J12" s="405"/>
      <c r="K12" s="405"/>
      <c r="L12" s="405"/>
      <c r="M12" s="405"/>
      <c r="N12" s="544" t="str">
        <f t="shared" si="0"/>
        <v/>
      </c>
      <c r="O12" s="544"/>
      <c r="P12" s="544"/>
      <c r="Q12" s="410" t="str">
        <f t="shared" si="1"/>
        <v/>
      </c>
      <c r="R12" s="410"/>
      <c r="S12" s="410"/>
      <c r="T12" s="539" t="str">
        <f t="shared" si="2"/>
        <v/>
      </c>
      <c r="U12" s="539"/>
      <c r="V12" s="539"/>
      <c r="W12" s="539"/>
      <c r="X12" s="405"/>
      <c r="Y12" s="513"/>
    </row>
    <row r="13" spans="1:25" s="1" customFormat="1" ht="15" customHeight="1" thickBot="1">
      <c r="B13" s="542"/>
      <c r="C13" s="410"/>
      <c r="D13" s="543"/>
      <c r="E13" s="543"/>
      <c r="F13" s="543"/>
      <c r="G13" s="543"/>
      <c r="H13" s="405"/>
      <c r="I13" s="405"/>
      <c r="J13" s="405"/>
      <c r="K13" s="405"/>
      <c r="L13" s="405"/>
      <c r="M13" s="405"/>
      <c r="N13" s="544" t="str">
        <f t="shared" si="0"/>
        <v/>
      </c>
      <c r="O13" s="544"/>
      <c r="P13" s="544"/>
      <c r="Q13" s="410" t="str">
        <f t="shared" si="1"/>
        <v/>
      </c>
      <c r="R13" s="410"/>
      <c r="S13" s="410"/>
      <c r="T13" s="539" t="str">
        <f t="shared" si="2"/>
        <v/>
      </c>
      <c r="U13" s="539"/>
      <c r="V13" s="539"/>
      <c r="W13" s="539"/>
      <c r="X13" s="405"/>
      <c r="Y13" s="513"/>
    </row>
    <row r="14" spans="1:25" s="1" customFormat="1" ht="15" customHeight="1" thickTop="1" thickBot="1">
      <c r="B14" s="540" t="s">
        <v>127</v>
      </c>
      <c r="C14" s="414"/>
      <c r="D14" s="541">
        <f>SUM(D10:G13)</f>
        <v>0</v>
      </c>
      <c r="E14" s="413"/>
      <c r="F14" s="413"/>
      <c r="G14" s="413"/>
      <c r="H14" s="414"/>
      <c r="I14" s="414"/>
      <c r="J14" s="414"/>
      <c r="K14" s="414"/>
      <c r="L14" s="414"/>
      <c r="M14" s="414"/>
      <c r="N14" s="414"/>
      <c r="O14" s="414"/>
      <c r="P14" s="414"/>
      <c r="Q14" s="414"/>
      <c r="R14" s="414"/>
      <c r="S14" s="414"/>
      <c r="T14" s="414" t="s">
        <v>141</v>
      </c>
      <c r="U14" s="414"/>
      <c r="V14" s="414"/>
      <c r="W14" s="414"/>
      <c r="X14" s="415">
        <f>SUM(T10:W13)</f>
        <v>0</v>
      </c>
      <c r="Y14" s="531"/>
    </row>
    <row r="15" spans="1:25" s="1" customFormat="1" ht="15" customHeight="1">
      <c r="A15" s="1" t="s">
        <v>142</v>
      </c>
    </row>
    <row r="16" spans="1:25" s="1" customFormat="1" ht="15" customHeight="1"/>
    <row r="17" spans="1:28" s="1" customFormat="1" ht="15" customHeight="1">
      <c r="A17" s="1" t="s">
        <v>143</v>
      </c>
    </row>
    <row r="18" spans="1:28" s="1" customFormat="1" ht="15" customHeight="1" thickBot="1">
      <c r="A18" s="1" t="s">
        <v>144</v>
      </c>
    </row>
    <row r="19" spans="1:28" s="1" customFormat="1" ht="15" customHeight="1">
      <c r="B19" s="532" t="s">
        <v>145</v>
      </c>
      <c r="C19" s="533"/>
      <c r="D19" s="533"/>
      <c r="E19" s="533"/>
      <c r="F19" s="534"/>
      <c r="G19" s="535" t="s">
        <v>146</v>
      </c>
      <c r="H19" s="536"/>
      <c r="I19" s="537"/>
      <c r="J19" s="535" t="s">
        <v>131</v>
      </c>
      <c r="K19" s="536"/>
      <c r="L19" s="536"/>
      <c r="M19" s="537"/>
      <c r="N19" s="535" t="s">
        <v>147</v>
      </c>
      <c r="O19" s="536"/>
      <c r="P19" s="536"/>
      <c r="Q19" s="536"/>
      <c r="R19" s="536"/>
      <c r="S19" s="537"/>
      <c r="T19" s="535" t="s">
        <v>232</v>
      </c>
      <c r="U19" s="536"/>
      <c r="V19" s="536"/>
      <c r="W19" s="536"/>
      <c r="X19" s="536"/>
      <c r="Y19" s="538"/>
    </row>
    <row r="20" spans="1:28" s="1" customFormat="1" ht="15" customHeight="1" thickBot="1">
      <c r="B20" s="518"/>
      <c r="C20" s="519"/>
      <c r="D20" s="519"/>
      <c r="E20" s="519"/>
      <c r="F20" s="520"/>
      <c r="G20" s="521" t="s">
        <v>19</v>
      </c>
      <c r="H20" s="522"/>
      <c r="I20" s="523"/>
      <c r="J20" s="521" t="s">
        <v>27</v>
      </c>
      <c r="K20" s="522"/>
      <c r="L20" s="522"/>
      <c r="M20" s="523"/>
      <c r="N20" s="521" t="s">
        <v>148</v>
      </c>
      <c r="O20" s="522"/>
      <c r="P20" s="522"/>
      <c r="Q20" s="522"/>
      <c r="R20" s="522"/>
      <c r="S20" s="523"/>
      <c r="T20" s="521"/>
      <c r="U20" s="522"/>
      <c r="V20" s="522"/>
      <c r="W20" s="522"/>
      <c r="X20" s="522"/>
      <c r="Y20" s="524"/>
    </row>
    <row r="21" spans="1:28" s="1" customFormat="1" ht="15" customHeight="1" thickTop="1">
      <c r="B21" s="525"/>
      <c r="C21" s="526"/>
      <c r="D21" s="526"/>
      <c r="E21" s="526"/>
      <c r="F21" s="526"/>
      <c r="G21" s="527"/>
      <c r="H21" s="528"/>
      <c r="I21" s="529"/>
      <c r="J21" s="410"/>
      <c r="K21" s="410"/>
      <c r="L21" s="410"/>
      <c r="M21" s="410"/>
      <c r="N21" s="512" t="e">
        <f>G21/J21</f>
        <v>#DIV/0!</v>
      </c>
      <c r="O21" s="512"/>
      <c r="P21" s="512"/>
      <c r="Q21" s="512"/>
      <c r="R21" s="512"/>
      <c r="S21" s="512"/>
      <c r="T21" s="410"/>
      <c r="U21" s="410"/>
      <c r="V21" s="410"/>
      <c r="W21" s="410"/>
      <c r="X21" s="410"/>
      <c r="Y21" s="530"/>
    </row>
    <row r="22" spans="1:28" s="1" customFormat="1" ht="15" customHeight="1">
      <c r="B22" s="506"/>
      <c r="C22" s="507"/>
      <c r="D22" s="507"/>
      <c r="E22" s="507"/>
      <c r="F22" s="507"/>
      <c r="G22" s="514"/>
      <c r="H22" s="404"/>
      <c r="I22" s="404"/>
      <c r="J22" s="511"/>
      <c r="K22" s="511"/>
      <c r="L22" s="511"/>
      <c r="M22" s="511"/>
      <c r="N22" s="512" t="e">
        <f t="shared" ref="N22:N26" si="3">G22/J22</f>
        <v>#DIV/0!</v>
      </c>
      <c r="O22" s="512"/>
      <c r="P22" s="512"/>
      <c r="Q22" s="512"/>
      <c r="R22" s="512"/>
      <c r="S22" s="512"/>
      <c r="T22" s="405"/>
      <c r="U22" s="405"/>
      <c r="V22" s="405"/>
      <c r="W22" s="405"/>
      <c r="X22" s="405"/>
      <c r="Y22" s="513"/>
      <c r="AB22" s="25"/>
    </row>
    <row r="23" spans="1:28" s="1" customFormat="1" ht="15" customHeight="1">
      <c r="B23" s="506"/>
      <c r="C23" s="507"/>
      <c r="D23" s="507"/>
      <c r="E23" s="507"/>
      <c r="F23" s="507"/>
      <c r="G23" s="515"/>
      <c r="H23" s="516"/>
      <c r="I23" s="517"/>
      <c r="J23" s="511"/>
      <c r="K23" s="511"/>
      <c r="L23" s="511"/>
      <c r="M23" s="511"/>
      <c r="N23" s="512" t="e">
        <f t="shared" si="3"/>
        <v>#DIV/0!</v>
      </c>
      <c r="O23" s="512"/>
      <c r="P23" s="512"/>
      <c r="Q23" s="512"/>
      <c r="R23" s="512"/>
      <c r="S23" s="512"/>
      <c r="T23" s="405"/>
      <c r="U23" s="405"/>
      <c r="V23" s="405"/>
      <c r="W23" s="405"/>
      <c r="X23" s="405"/>
      <c r="Y23" s="513"/>
    </row>
    <row r="24" spans="1:28" s="1" customFormat="1" ht="15" customHeight="1">
      <c r="B24" s="506"/>
      <c r="C24" s="507"/>
      <c r="D24" s="507"/>
      <c r="E24" s="507"/>
      <c r="F24" s="507"/>
      <c r="G24" s="508"/>
      <c r="H24" s="509"/>
      <c r="I24" s="510"/>
      <c r="J24" s="511"/>
      <c r="K24" s="511"/>
      <c r="L24" s="511"/>
      <c r="M24" s="511"/>
      <c r="N24" s="512" t="e">
        <f t="shared" si="3"/>
        <v>#DIV/0!</v>
      </c>
      <c r="O24" s="512"/>
      <c r="P24" s="512"/>
      <c r="Q24" s="512"/>
      <c r="R24" s="512"/>
      <c r="S24" s="512"/>
      <c r="T24" s="405"/>
      <c r="U24" s="405"/>
      <c r="V24" s="405"/>
      <c r="W24" s="405"/>
      <c r="X24" s="405"/>
      <c r="Y24" s="513"/>
    </row>
    <row r="25" spans="1:28" s="1" customFormat="1" ht="15" customHeight="1">
      <c r="B25" s="506"/>
      <c r="C25" s="507"/>
      <c r="D25" s="507"/>
      <c r="E25" s="507"/>
      <c r="F25" s="507"/>
      <c r="G25" s="508"/>
      <c r="H25" s="509"/>
      <c r="I25" s="510"/>
      <c r="J25" s="511"/>
      <c r="K25" s="511"/>
      <c r="L25" s="511"/>
      <c r="M25" s="511"/>
      <c r="N25" s="512" t="e">
        <f t="shared" si="3"/>
        <v>#DIV/0!</v>
      </c>
      <c r="O25" s="512"/>
      <c r="P25" s="512"/>
      <c r="Q25" s="512"/>
      <c r="R25" s="512"/>
      <c r="S25" s="512"/>
      <c r="T25" s="405"/>
      <c r="U25" s="405"/>
      <c r="V25" s="405"/>
      <c r="W25" s="405"/>
      <c r="X25" s="405"/>
      <c r="Y25" s="513"/>
    </row>
    <row r="26" spans="1:28" s="1" customFormat="1" ht="15" customHeight="1" thickBot="1">
      <c r="B26" s="492"/>
      <c r="C26" s="493"/>
      <c r="D26" s="493"/>
      <c r="E26" s="493"/>
      <c r="F26" s="494"/>
      <c r="G26" s="495"/>
      <c r="H26" s="496"/>
      <c r="I26" s="497"/>
      <c r="J26" s="450"/>
      <c r="K26" s="451"/>
      <c r="L26" s="451"/>
      <c r="M26" s="452"/>
      <c r="N26" s="498" t="e">
        <f t="shared" si="3"/>
        <v>#DIV/0!</v>
      </c>
      <c r="O26" s="499"/>
      <c r="P26" s="499"/>
      <c r="Q26" s="499"/>
      <c r="R26" s="499"/>
      <c r="S26" s="500"/>
      <c r="T26" s="450"/>
      <c r="U26" s="451"/>
      <c r="V26" s="451"/>
      <c r="W26" s="451"/>
      <c r="X26" s="451"/>
      <c r="Y26" s="501"/>
    </row>
    <row r="27" spans="1:28" s="1" customFormat="1" ht="15" customHeight="1" thickTop="1">
      <c r="B27" s="467" t="s">
        <v>149</v>
      </c>
      <c r="C27" s="468"/>
      <c r="D27" s="468"/>
      <c r="E27" s="468"/>
      <c r="F27" s="469"/>
      <c r="G27" s="246" t="s">
        <v>150</v>
      </c>
      <c r="H27" s="247"/>
      <c r="I27" s="248"/>
      <c r="J27" s="502" t="s">
        <v>151</v>
      </c>
      <c r="K27" s="503"/>
      <c r="L27" s="503"/>
      <c r="M27" s="504"/>
      <c r="N27" s="246" t="s">
        <v>152</v>
      </c>
      <c r="O27" s="247"/>
      <c r="P27" s="247"/>
      <c r="Q27" s="247"/>
      <c r="R27" s="247"/>
      <c r="S27" s="248"/>
      <c r="T27" s="246"/>
      <c r="U27" s="247"/>
      <c r="V27" s="247"/>
      <c r="W27" s="247"/>
      <c r="X27" s="247"/>
      <c r="Y27" s="251"/>
    </row>
    <row r="28" spans="1:28" s="1" customFormat="1" ht="15" customHeight="1" thickBot="1">
      <c r="B28" s="172"/>
      <c r="C28" s="483"/>
      <c r="D28" s="483"/>
      <c r="E28" s="483"/>
      <c r="F28" s="484"/>
      <c r="G28" s="488">
        <f>SUM(G21:I26)</f>
        <v>0</v>
      </c>
      <c r="H28" s="158"/>
      <c r="I28" s="481"/>
      <c r="J28" s="482" t="e">
        <f>G28/N28</f>
        <v>#DIV/0!</v>
      </c>
      <c r="K28" s="483"/>
      <c r="L28" s="483"/>
      <c r="M28" s="484"/>
      <c r="N28" s="489" t="e">
        <f>SUM(N21:S26)</f>
        <v>#DIV/0!</v>
      </c>
      <c r="O28" s="490"/>
      <c r="P28" s="490"/>
      <c r="Q28" s="490"/>
      <c r="R28" s="490"/>
      <c r="S28" s="491"/>
      <c r="T28" s="482"/>
      <c r="U28" s="483"/>
      <c r="V28" s="483"/>
      <c r="W28" s="483"/>
      <c r="X28" s="483"/>
      <c r="Y28" s="505"/>
    </row>
    <row r="29" spans="1:28" s="1" customFormat="1" ht="12">
      <c r="A29" s="1" t="s">
        <v>153</v>
      </c>
    </row>
    <row r="31" spans="1:28" s="1" customFormat="1" ht="12"/>
    <row r="32" spans="1:28" s="1" customFormat="1" ht="12"/>
    <row r="33" s="1" customFormat="1" ht="12"/>
    <row r="34" s="1" customFormat="1" ht="12"/>
    <row r="35" s="1" customFormat="1" ht="12"/>
    <row r="36" s="1" customFormat="1" ht="12"/>
  </sheetData>
  <mergeCells count="110">
    <mergeCell ref="Q8:S8"/>
    <mergeCell ref="T8:W8"/>
    <mergeCell ref="X8:Y9"/>
    <mergeCell ref="B9:C9"/>
    <mergeCell ref="D9:G9"/>
    <mergeCell ref="H9:I9"/>
    <mergeCell ref="J9:K9"/>
    <mergeCell ref="L9:M9"/>
    <mergeCell ref="N9:P9"/>
    <mergeCell ref="Q9:S9"/>
    <mergeCell ref="B8:C8"/>
    <mergeCell ref="D8:G8"/>
    <mergeCell ref="H8:I8"/>
    <mergeCell ref="J8:K8"/>
    <mergeCell ref="L8:M8"/>
    <mergeCell ref="N8:P8"/>
    <mergeCell ref="T9:W9"/>
    <mergeCell ref="B10:C10"/>
    <mergeCell ref="D10:G10"/>
    <mergeCell ref="H10:I10"/>
    <mergeCell ref="J10:K10"/>
    <mergeCell ref="L10:M10"/>
    <mergeCell ref="N10:P10"/>
    <mergeCell ref="Q10:S10"/>
    <mergeCell ref="T10:W10"/>
    <mergeCell ref="X10:Y10"/>
    <mergeCell ref="B11:C11"/>
    <mergeCell ref="D11:G11"/>
    <mergeCell ref="H11:I11"/>
    <mergeCell ref="J11:K11"/>
    <mergeCell ref="L11:M11"/>
    <mergeCell ref="N11:P11"/>
    <mergeCell ref="Q11:S11"/>
    <mergeCell ref="T11:W11"/>
    <mergeCell ref="X11:Y11"/>
    <mergeCell ref="Q12:S12"/>
    <mergeCell ref="T12:W12"/>
    <mergeCell ref="X12:Y12"/>
    <mergeCell ref="B13:C13"/>
    <mergeCell ref="D13:G13"/>
    <mergeCell ref="H13:I13"/>
    <mergeCell ref="J13:K13"/>
    <mergeCell ref="L13:M13"/>
    <mergeCell ref="N13:P13"/>
    <mergeCell ref="Q13:S13"/>
    <mergeCell ref="B12:C12"/>
    <mergeCell ref="D12:G12"/>
    <mergeCell ref="H12:I12"/>
    <mergeCell ref="J12:K12"/>
    <mergeCell ref="L12:M12"/>
    <mergeCell ref="N12:P12"/>
    <mergeCell ref="X14:Y14"/>
    <mergeCell ref="B19:F19"/>
    <mergeCell ref="G19:I19"/>
    <mergeCell ref="J19:M19"/>
    <mergeCell ref="N19:S19"/>
    <mergeCell ref="T19:Y19"/>
    <mergeCell ref="T13:W13"/>
    <mergeCell ref="X13:Y13"/>
    <mergeCell ref="B14:C14"/>
    <mergeCell ref="D14:G14"/>
    <mergeCell ref="H14:I14"/>
    <mergeCell ref="J14:K14"/>
    <mergeCell ref="L14:M14"/>
    <mergeCell ref="N14:P14"/>
    <mergeCell ref="Q14:S14"/>
    <mergeCell ref="T14:W14"/>
    <mergeCell ref="B20:F20"/>
    <mergeCell ref="G20:I20"/>
    <mergeCell ref="J20:M20"/>
    <mergeCell ref="N20:S20"/>
    <mergeCell ref="T20:Y20"/>
    <mergeCell ref="B21:F21"/>
    <mergeCell ref="G21:I21"/>
    <mergeCell ref="J21:M21"/>
    <mergeCell ref="N21:S21"/>
    <mergeCell ref="T21:Y21"/>
    <mergeCell ref="B22:F22"/>
    <mergeCell ref="G22:I22"/>
    <mergeCell ref="J22:M22"/>
    <mergeCell ref="N22:S22"/>
    <mergeCell ref="T22:Y22"/>
    <mergeCell ref="B23:F23"/>
    <mergeCell ref="G23:I23"/>
    <mergeCell ref="J23:M23"/>
    <mergeCell ref="N23:S23"/>
    <mergeCell ref="T23:Y23"/>
    <mergeCell ref="B24:F24"/>
    <mergeCell ref="G24:I24"/>
    <mergeCell ref="J24:M24"/>
    <mergeCell ref="N24:S24"/>
    <mergeCell ref="T24:Y24"/>
    <mergeCell ref="B25:F25"/>
    <mergeCell ref="G25:I25"/>
    <mergeCell ref="J25:M25"/>
    <mergeCell ref="N25:S25"/>
    <mergeCell ref="T25:Y25"/>
    <mergeCell ref="G28:I28"/>
    <mergeCell ref="J28:M28"/>
    <mergeCell ref="N28:S28"/>
    <mergeCell ref="B26:F26"/>
    <mergeCell ref="G26:I26"/>
    <mergeCell ref="J26:M26"/>
    <mergeCell ref="N26:S26"/>
    <mergeCell ref="T26:Y26"/>
    <mergeCell ref="B27:F28"/>
    <mergeCell ref="G27:I27"/>
    <mergeCell ref="J27:M27"/>
    <mergeCell ref="N27:S27"/>
    <mergeCell ref="T27:Y28"/>
  </mergeCells>
  <phoneticPr fontId="3"/>
  <pageMargins left="0.7" right="0.7" top="1.05" bottom="0.75" header="0.3" footer="0.3"/>
  <pageSetup paperSize="9" scale="72"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C548A164DE8940B9903885D5BEDD98" ma:contentTypeVersion="17" ma:contentTypeDescription="新しいドキュメントを作成します。" ma:contentTypeScope="" ma:versionID="49c1af3ffeddb8b2dab3d749cb77f661">
  <xsd:schema xmlns:xsd="http://www.w3.org/2001/XMLSchema" xmlns:xs="http://www.w3.org/2001/XMLSchema" xmlns:p="http://schemas.microsoft.com/office/2006/metadata/properties" xmlns:ns2="223e6115-5ccc-4145-98fe-3956d1358fad" xmlns:ns3="f64a651d-62e0-4d4f-83e2-4e87fd44fa6c" targetNamespace="http://schemas.microsoft.com/office/2006/metadata/properties" ma:root="true" ma:fieldsID="7314d7c5d6bcf2a8bb98029fc3505ee0" ns2:_="" ns3:_="">
    <xsd:import namespace="223e6115-5ccc-4145-98fe-3956d1358fad"/>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OCR" minOccurs="0"/>
                <xsd:element ref="ns2:_Flow_SignoffStatu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e6115-5ccc-4145-98fe-3956d1358fa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223e6115-5ccc-4145-98fe-3956d1358fad" xsi:nil="true"/>
    <_Flow_SignoffStatus xmlns="223e6115-5ccc-4145-98fe-3956d1358fad" xsi:nil="true"/>
    <lcf76f155ced4ddcb4097134ff3c332f xmlns="223e6115-5ccc-4145-98fe-3956d1358fad">
      <Terms xmlns="http://schemas.microsoft.com/office/infopath/2007/PartnerControls"/>
    </lcf76f155ced4ddcb4097134ff3c332f>
    <TaxCatchAll xmlns="f64a651d-62e0-4d4f-83e2-4e87fd44fa6c" xsi:nil="true"/>
  </documentManagement>
</p:properties>
</file>

<file path=customXml/itemProps1.xml><?xml version="1.0" encoding="utf-8"?>
<ds:datastoreItem xmlns:ds="http://schemas.openxmlformats.org/officeDocument/2006/customXml" ds:itemID="{0182C3F0-1D35-4309-BE63-38ED8AD69E15}">
  <ds:schemaRefs>
    <ds:schemaRef ds:uri="http://schemas.microsoft.com/sharepoint/v3/contenttype/forms"/>
  </ds:schemaRefs>
</ds:datastoreItem>
</file>

<file path=customXml/itemProps2.xml><?xml version="1.0" encoding="utf-8"?>
<ds:datastoreItem xmlns:ds="http://schemas.openxmlformats.org/officeDocument/2006/customXml" ds:itemID="{C1D9436E-A172-47F0-A8F3-B114E3A0B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3e6115-5ccc-4145-98fe-3956d1358fad"/>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98A554-74C3-4555-9792-1EEEBC420EF4}">
  <ds:schemaRefs>
    <ds:schemaRef ds:uri="f64a651d-62e0-4d4f-83e2-4e87fd44fa6c"/>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223e6115-5ccc-4145-98fe-3956d1358f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費用対効果総括</vt:lpstr>
      <vt:lpstr>経営収支計画表</vt:lpstr>
      <vt:lpstr>経営収支計画の積算</vt:lpstr>
      <vt:lpstr>経営収支計画の積算（現状年）</vt:lpstr>
      <vt:lpstr>経営収支計画の積算（目標年）</vt:lpstr>
      <vt:lpstr>各効果額 </vt:lpstr>
      <vt:lpstr>総合耐用年数</vt:lpstr>
      <vt:lpstr>'各効果額 '!Print_Area</vt:lpstr>
      <vt:lpstr>経営収支計画の積算!Print_Area</vt:lpstr>
      <vt:lpstr>'経営収支計画の積算（現状年）'!Print_Area</vt:lpstr>
      <vt:lpstr>'経営収支計画の積算（目標年）'!Print_Area</vt:lpstr>
      <vt:lpstr>経営収支計画表!Print_Area</vt:lpstr>
      <vt:lpstr>費用対効果総括!Print_Area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Kita</dc:creator>
  <cp:lastModifiedBy>y-ooba</cp:lastModifiedBy>
  <cp:lastPrinted>2025-06-16T04:36:31Z</cp:lastPrinted>
  <dcterms:created xsi:type="dcterms:W3CDTF">2019-11-04T10:54:54Z</dcterms:created>
  <dcterms:modified xsi:type="dcterms:W3CDTF">2025-06-17T06:09:49Z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0x01010063C548A164DE8940B9903885D5BEDD98</vt:lpwstr>
  </property>
  <property fmtid="{D5CDD505-2E9C-101B-9397-08002B2CF9AE}" pid="3" name="MediaServiceImageTags">
    <vt:lpwstr/>
  </property>
</Properties>
</file>